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909DAB19-8B43-479F-BFDC-A9167355E653}"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3" l="1"/>
  <c r="H10" i="3"/>
  <c r="H9" i="3"/>
  <c r="H8" i="3"/>
  <c r="H7" i="3"/>
  <c r="H6" i="3"/>
  <c r="G11" i="3"/>
  <c r="G10" i="3"/>
  <c r="G9" i="3"/>
  <c r="G8" i="3"/>
  <c r="G7" i="3"/>
  <c r="G6" i="3"/>
  <c r="F11" i="3"/>
  <c r="F10" i="3"/>
  <c r="F9" i="3"/>
  <c r="F8" i="3"/>
  <c r="F7" i="3"/>
  <c r="F6" i="3"/>
  <c r="F20" i="3"/>
  <c r="F21" i="3"/>
  <c r="F22" i="3"/>
  <c r="F23" i="3"/>
  <c r="F24" i="3"/>
  <c r="F25" i="3"/>
  <c r="F26" i="3"/>
  <c r="F27" i="3"/>
  <c r="F28" i="3"/>
  <c r="F29"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H25" i="3" l="1"/>
  <c r="H26" i="3"/>
  <c r="H27" i="3"/>
  <c r="H28" i="3"/>
  <c r="H29" i="3"/>
  <c r="H20" i="3"/>
  <c r="H21" i="3"/>
  <c r="H22" i="3"/>
  <c r="H23" i="3"/>
  <c r="H24" i="3"/>
  <c r="G25" i="3"/>
  <c r="G26" i="3"/>
  <c r="G27" i="3"/>
  <c r="G28" i="3"/>
  <c r="G29" i="3"/>
  <c r="G20" i="3"/>
  <c r="G21" i="3"/>
  <c r="G22" i="3"/>
  <c r="G23" i="3"/>
  <c r="G24" i="3"/>
  <c r="B3" i="3"/>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3C765AC-AF99-4FFA-9934-49F461F2AF34}"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66CD7F-65BF-485A-8F89-1CA5D9529041}"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8A0A7AE3-152F-48D4-9386-864E77BC7ADB}"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1FFE77AF-7B38-4D09-B26D-6651105146DA}"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<sst xmlns="http://schemas.openxmlformats.org/spreadsheetml/2006/main" count="2847" uniqueCount="476">
  <si>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</si>
  <si>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</si>
  <si>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</si>
  <si>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</si>
  <si>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</si>
  <si>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</si>
  <si>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</si>
  <si>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</si>
  <si>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</si>
  <si>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</si>
  <si>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</si>
  <si>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</si>
  <si>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</si>
  <si>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</si>
  <si>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</si>
  <si>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</si>
  <si>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</si>
  <si>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</si>
  <si>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</si>
  <si>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</si>
  <si>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</si>
  <si>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</si>
  <si>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</si>
  <si>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</si>
  <si>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</si>
  <si>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</si>
  <si>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</si>
  <si>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</si>
  <si>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</si>
  <si>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</si>
  <si>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</si>
  <si>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</si>
  <si>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</si>
  <si>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</si>
  <si>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</si>
  <si>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</si>
  <si>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</si>
  <si>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</si>
  <si>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</si>
  <si>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</si>
  <si>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</si>
  <si>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</si>
  <si>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</si>
  <si>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</si>
  <si>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</si>
  <si>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</si>
  <si>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</si>
  <si>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</si>
  <si>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</si>
  <si>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</si>
  <si>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</si>
  <si>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</si>
  <si>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</si>
  <si>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</si>
  <si>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</si>
  <si>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</si>
  <si>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</si>
  <si>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</si>
  <si>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</si>
  <si>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</si>
  <si>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</si>
  <si>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</si>
  <si>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</si>
  <si>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</si>
  <si>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</si>
  <si>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</si>
  <si>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</si>
  <si>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</si>
  <si>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</si>
  <si>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</si>
  <si>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</si>
  <si>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</si>
  <si>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</si>
  <si>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</si>
  <si>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</si>
  <si>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</si>
  <si>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</si>
  <si>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</si>
  <si>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</si>
  <si>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</si>
  <si>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</si>
  <si>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</si>
  <si>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</si>
  <si>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</si>
  <si>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</si>
  <si>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</si>
  <si>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</si>
  <si>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</si>
  <si>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</si>
  <si>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</si>
  <si>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</si>
  <si>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</si>
  <si>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</si>
  <si>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</si>
  <si>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</si>
  <si>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</si>
  <si>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</si>
  <si>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</si>
  <si>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</si>
  <si>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</si>
  <si>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</si>
  <si>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</si>
  <si>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</si>
  <si>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</si>
  <si>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</si>
  <si>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</si>
  <si>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</si>
  <si>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</si>
  <si>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</si>
  <si>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</si>
  <si>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</si>
  <si>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</si>
  <si>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</si>
  <si>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</si>
  <si>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</si>
  <si>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</si>
  <si>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</si>
  <si>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</si>
  <si>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</si>
  <si>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</si>
  <si>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</si>
  <si>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</si>
  <si>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</si>
  <si>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</si>
  <si>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</si>
  <si>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</si>
  <si>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</si>
  <si>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</si>
  <si>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</si>
  <si>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</si>
  <si>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</si>
  <si>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</si>
  <si>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</si>
  <si>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</si>
  <si>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</si>
  <si>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</si>
  <si>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</si>
  <si>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</si>
  <si>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</si>
  <si>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</si>
  <si>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</si>
  <si>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</si>
  <si>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</si>
  <si>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</si>
  <si>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</si>
  <si>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</si>
  <si>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</si>
  <si>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</si>
  <si>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</si>
  <si>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</si>
  <si>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</si>
  <si>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</si>
  <si>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</si>
  <si>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</si>
  <si>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</si>
  <si>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</si>
  <si>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</si>
  <si>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</si>
  <si>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</si>
  <si>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</si>
  <si>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</si>
  <si>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</si>
  <si>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</si>
  <si>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</si>
  <si>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</si>
  <si>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</si>
  <si>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</si>
  <si>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</si>
  <si>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</si>
  <si>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</si>
  <si>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</si>
  <si>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</si>
  <si>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</si>
  <si>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</si>
  <si>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</si>
  <si>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</si>
  <si>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</si>
  <si>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</si>
  <si>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</si>
  <si>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</si>
  <si>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</si>
  <si>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</si>
  <si>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</si>
  <si>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</si>
  <si>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</si>
  <si>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</si>
  <si>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</si>
  <si>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</si>
  <si>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</si>
  <si>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</si>
  <si>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</si>
  <si>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</si>
  <si>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</si>
  <si>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</si>
  <si>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</si>
  <si>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</si>
  <si>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</si>
  <si>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</si>
  <si>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</si>
  <si>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</si>
  <si>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</si>
  <si>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</si>
  <si>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</si>
  <si>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</si>
  <si>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</si>
  <si>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</si>
  <si>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</si>
  <si>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</si>
  <si>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</si>
  <si>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</si>
  <si>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</si>
  <si>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</si>
  <si>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</si>
  <si>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</si>
  <si>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</si>
  <si>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</si>
  <si>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</si>
  <si>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</si>
  <si>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</si>
  <si>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</si>
  <si>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</si>
  <si>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</si>
  <si>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</si>
  <si>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</si>
  <si>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</si>
  <si>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</si>
  <si>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</si>
  <si>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</si>
  <si>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</si>
  <si>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</si>
  <si>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</si>
  <si>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</si>
  <si>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</si>
  <si>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</si>
  <si>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</si>
  <si>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</si>
  <si>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</si>
  <si>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</si>
  <si>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</si>
  <si>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</si>
  <si>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</si>
  <si>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</si>
  <si>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</si>
  <si>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</si>
  <si>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</si>
  <si>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</si>
  <si>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</si>
  <si>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</si>
  <si>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</si>
  <si>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</si>
  <si>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</si>
  <si>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</si>
  <si>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</si>
  <si>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</si>
  <si>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</si>
  <si>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</si>
  <si>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</si>
  <si>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</si>
  <si>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</si>
  <si>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</si>
  <si>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</si>
  <si>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</si>
  <si>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</si>
  <si>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</si>
  <si>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</si>
  <si>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</si>
  <si>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</si>
  <si>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</si>
  <si>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</si>
  <si>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</si>
  <si>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</si>
  <si>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</si>
  <si>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</si>
  <si>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</si>
  <si>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</si>
  <si>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</si>
  <si>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</si>
  <si>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</si>
  <si>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</si>
  <si>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</si>
  <si>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</si>
  <si>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</si>
  <si>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</si>
  <si>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</si>
  <si>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</si>
  <si>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</si>
  <si>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</si>
  <si>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</si>
  <si>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</si>
  <si>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</si>
  <si>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</si>
  <si>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</si>
  <si>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</si>
  <si>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</si>
  <si>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</si>
  <si>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</si>
  <si>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</si>
  <si>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</si>
  <si>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</si>
  <si>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</si>
  <si>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</si>
  <si>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</si>
  <si>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</si>
  <si>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</si>
  <si>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</si>
  <si>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</si>
  <si>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</si>
  <si>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</si>
  <si>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</si>
  <si>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</si>
  <si>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</si>
  <si>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</si>
  <si>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</si>
  <si>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</si>
  <si>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</si>
  <si>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</si>
  <si>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</si>
  <si>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</si>
  <si>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</si>
  <si>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</si>
  <si>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</si>
  <si>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</si>
  <si>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</si>
  <si>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</si>
  <si>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</si>
  <si>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</si>
  <si>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</si>
  <si>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</si>
  <si>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</si>
  <si>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</si>
  <si>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</si>
  <si>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</si>
  <si>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</si>
  <si>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</si>
  <si>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</si>
  <si>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</si>
  <si>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</si>
  <si>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</si>
  <si>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</si>
  <si>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</si>
  <si>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</si>
  <si>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</si>
  <si>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</si>
  <si>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</si>
  <si>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</si>
  <si>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</si>
  <si>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</si>
  <si>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</si>
  <si>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</si>
  <si>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</si>
  <si>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</si>
  <si>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</si>
  <si>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</si>
  <si>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</si>
  <si>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</si>
  <si>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</si>
  <si>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</si>
  <si>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</si>
  <si>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</si>
  <si>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</si>
  <si>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</si>
  <si>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</si>
  <si>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</si>
  <si>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</si>
  <si>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</si>
  <si>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</si>
  <si>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</si>
  <si>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</si>
  <si>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</si>
  <si>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</si>
  <si>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</si>
  <si>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</si>
  <si>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</si>
  <si>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</si>
  <si>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</si>
  <si>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</si>
  <si>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</si>
  <si>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</si>
  <si>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</si>
  <si>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</si>
  <si>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</si>
  <si>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</si>
  <si>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</si>
  <si>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</si>
  <si>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</si>
  <si>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</si>
  <si>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</si>
  <si>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</si>
  <si>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</si>
  <si>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</si>
  <si>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</si>
  <si>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</si>
  <si>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</si>
  <si>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</si>
  <si>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</si>
  <si>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</si>
  <si>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</si>
  <si>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</si>
  <si>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</si>
  <si>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</si>
  <si>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</si>
  <si>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</si>
  <si>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</si>
  <si>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</si>
  <si>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</si>
  <si>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</si>
  <si>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</si>
  <si>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</si>
  <si>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</si>
  <si>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</si>
  <si>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</si>
  <si>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</si>
  <si>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</si>
  <si>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</si>
  <si>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</si>
  <si>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</si>
  <si>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</si>
  <si>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</si>
  <si>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</si>
  <si>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</si>
  <si>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</si>
  <si>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</si>
  <si>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</si>
  <si>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</si>
  <si>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2008/09-2012/13</t>
  </si>
  <si>
    <t>2013/14-2017/18</t>
  </si>
  <si>
    <t>2018/19-2022/23</t>
  </si>
  <si>
    <t>Count 
(2008/09-2012/13)</t>
  </si>
  <si>
    <t>Count 
(2013/14-2017/18)</t>
  </si>
  <si>
    <t>Count 
(2018/19-2022/23)</t>
  </si>
  <si>
    <t>(2,a)</t>
  </si>
  <si>
    <t>2,3</t>
  </si>
  <si>
    <t>I</t>
  </si>
  <si>
    <t>(2,3,a)</t>
  </si>
  <si>
    <t>(1,2,3,a)</t>
  </si>
  <si>
    <t>(a)</t>
  </si>
  <si>
    <t>(1,2)</t>
  </si>
  <si>
    <t>(1,2,3,b)</t>
  </si>
  <si>
    <t>(1,s)</t>
  </si>
  <si>
    <t>(1,2,s)</t>
  </si>
  <si>
    <t>(3,s)</t>
  </si>
  <si>
    <t>(1,2,3,a,b)</t>
  </si>
  <si>
    <t>Crude and Age &amp; Sex Adjusted Average Annual Dental Extract Rates by Income Quintile, 2008-2012, 2013-2017 &amp; 2018-2022(ref), per 1000 age 0-5</t>
  </si>
  <si>
    <t>r</t>
  </si>
  <si>
    <t>1,2</t>
  </si>
  <si>
    <t>Average annual count and rate per 1,000 residents (age 0-5)</t>
  </si>
  <si>
    <t>Crude Rate
(2008/09-2012/13)</t>
  </si>
  <si>
    <t>Adjusted Rate
(2008/09-2012/13)</t>
  </si>
  <si>
    <t>Crude Rate
(2013/14-2017/18)</t>
  </si>
  <si>
    <t>Adjusted Rate
(2013/14-2017/18)</t>
  </si>
  <si>
    <t>Crude Rate
(2018/19-2022/23</t>
  </si>
  <si>
    <t>Adjusted Rate
(2018/19-2022/23)</t>
  </si>
  <si>
    <t>Adjusted Rate
(2008/09 - 2012/13)</t>
  </si>
  <si>
    <t>Adjusted Rate
(2013/14 - 2017/18)</t>
  </si>
  <si>
    <t>Adjusted Rate
(2018/19 - 2022/23)</t>
  </si>
  <si>
    <t>Age- and sex-adjusted average annual rate per 1,000 residents (age 0-5)</t>
  </si>
  <si>
    <t xml:space="preserve">Dental Extraction Surgery Counts, Crude Rates, and Adjusted Rates by Health Region, 2008/09-2012/13, 2013/14-2017/18, and 2018/19-2022/23
</t>
  </si>
  <si>
    <t xml:space="preserve">Dental Extraction Surgery Counts, Crude Rates, and Adjusted Rates by Winnipeg Community Area, 2008/09-2012/13, 2013/14-2017/18, and 2018/19-2022/23
</t>
  </si>
  <si>
    <t xml:space="preserve">Dental Extraction Surgery Counts, Crude Rates, and Adjusted Rates by District in Southern Health-Santé Sud, 2008/09-2012/13, 2013/14-2017/18, and 2018/19-2022/23
</t>
  </si>
  <si>
    <t xml:space="preserve">Dental Extraction Surgery Counts, Crude Rates, and Adjusted Rates by District in Interlake-Eastern RHA, 2008/09-2012/13, 2013/14-2017/18, and 2018/19-2022/23
</t>
  </si>
  <si>
    <t xml:space="preserve">Dental Extraction Surgery Counts, Crude Rates, and Adjusted Rates by District in Prairie Mountain, 2008/09-2012/13, 2013/14-2017/18, and 2018/19-2022/23
</t>
  </si>
  <si>
    <t xml:space="preserve">Dental Extraction Surgery Counts, Crude Rates, and Adjusted Rates by District in Northern Health Region, 2008/09-2012/13, 2013/14-2017/18, and 2018/19-2022/23
</t>
  </si>
  <si>
    <t>Community Area</t>
  </si>
  <si>
    <t>Neighborhood Cluster</t>
  </si>
  <si>
    <t xml:space="preserve">Dental Extraction Surgery Counts, Crude Rates, and Adjusted Rates by Winnipeg Neighbourhood Cluster, 2008/09-2012/13, 2013/14-2017/18, and 2018/19-2022/23
</t>
  </si>
  <si>
    <t>District</t>
  </si>
  <si>
    <t>Health Region</t>
  </si>
  <si>
    <t>Crude and Age &amp; Sex Adjusted Average Annual Dental Extract Rates by Regions, 2008/09-2012/13, 2013/14-2017/18 &amp; 2018/19-2022/23(ref), per 1000 age 0-5</t>
  </si>
  <si>
    <t xml:space="preserve">date:     March 10, 2025 </t>
  </si>
  <si>
    <t>(1,3,s)</t>
  </si>
  <si>
    <t>(1,b)</t>
  </si>
  <si>
    <t>If you require this document in a different accessible format, please contact us: by phone at 204-789-3819 or by email at info@cpe.umanitoba.ca.</t>
  </si>
  <si>
    <t>End of worksheet</t>
  </si>
  <si>
    <t>bold = statistically significant</t>
  </si>
  <si>
    <t xml:space="preserve">Adjusted Rates of Dental Extraction Surgeries by Income Quintile, 2008/09-2012/13, 2013/14-2017/18, and 2018/19-2022/23
</t>
  </si>
  <si>
    <t xml:space="preserve">Statistical Tests for Adjusted Rates of Dental Extraction Surgeries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</si>
</sst>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2">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2" fontId="40" fillId="0" borderId="11" xfId="108" applyNumberFormat="1" applyFont="1" applyFill="1" applyBorder="1" applyAlignment="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0" fontId="44" fillId="35" borderId="19" xfId="106" applyBorder="1" applyAlignment="1">
      <alignment horizontal="left" vertical="center" wrapText="1"/>
    </xf>
    <xf numFmtId="2" fontId="44" fillId="35" borderId="26" xfId="108" quotePrefix="1" applyNumberFormat="1" applyFont="1" applyFill="1" applyBorder="1" applyAlignment="1">
      <alignment horizontal="right" vertical="center" indent="3"/>
    </xf>
    <xf numFmtId="0" fontId="40" fillId="0" borderId="0" xfId="0" applyFont="1"/>
    <xf numFmtId="0" fontId="37" fillId="0" borderId="0" xfId="2" applyAlignment="1">
      <alignment vertical="center"/>
    </xf>
    <xf numFmtId="0" fontId="32" fillId="0" borderId="0" xfId="3"/>
    <xf numFmtId="0" fontId="40" fillId="0" borderId="0" xfId="43" applyFont="1"/>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6032647071039917"/>
          <c:y val="0.10692735730919968"/>
          <c:w val="0.57489565783472929"/>
          <c:h val="0.71405618824035555"/>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(b)</c:v>
                  </c:pt>
                  <c:pt idx="3">
                    <c:v>Interlake-Eastern RHA  </c:v>
                  </c:pt>
                  <c:pt idx="4">
                    <c:v>Winnipeg RHA (2)</c:v>
                  </c:pt>
                  <c:pt idx="5">
                    <c:v>Southern Health-Santé Sud (2)</c:v>
                  </c:pt>
                </c:lvl>
                <c:lvl>
                  <c:pt idx="0">
                    <c:v>   </c:v>
                  </c:pt>
                </c:lvl>
              </c:multiLvlStrCache>
            </c:multiLvlStrRef>
          </c:cat>
          <c:val>
            <c:numRef>
              <c:f>'Graph Data'!$H$6:$H$11</c:f>
              <c:numCache>
                <c:formatCode>0.00</c:formatCode>
                <c:ptCount val="6"/>
                <c:pt idx="0">
                  <c:v>6.2208760032999999</c:v>
                </c:pt>
                <c:pt idx="1">
                  <c:v>34.024759717000002</c:v>
                </c:pt>
                <c:pt idx="2">
                  <c:v>3.1050191535999998</c:v>
                </c:pt>
                <c:pt idx="3">
                  <c:v>8.6598453543999998</c:v>
                </c:pt>
                <c:pt idx="4">
                  <c:v>3.0540257084000002</c:v>
                </c:pt>
                <c:pt idx="5">
                  <c:v>2.5835893331999999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(b)</c:v>
                  </c:pt>
                  <c:pt idx="3">
                    <c:v>Interlake-Eastern RHA  </c:v>
                  </c:pt>
                  <c:pt idx="4">
                    <c:v>Winnipeg RHA (2)</c:v>
                  </c:pt>
                  <c:pt idx="5">
                    <c:v>Southern Health-Santé Sud (2)</c:v>
                  </c:pt>
                </c:lvl>
                <c:lvl>
                  <c:pt idx="0">
                    <c:v>   </c:v>
                  </c:pt>
                </c:lvl>
              </c:multiLvlStrCache>
            </c:multiLvlStrRef>
          </c:cat>
          <c:val>
            <c:numRef>
              <c:f>'Graph Data'!$G$6:$G$11</c:f>
              <c:numCache>
                <c:formatCode>0.00</c:formatCode>
                <c:ptCount val="6"/>
                <c:pt idx="0">
                  <c:v>12.271975189000001</c:v>
                </c:pt>
                <c:pt idx="1">
                  <c:v>73.952250414999995</c:v>
                </c:pt>
                <c:pt idx="2">
                  <c:v>6.6719938968000001</c:v>
                </c:pt>
                <c:pt idx="3">
                  <c:v>13.786386289999999</c:v>
                </c:pt>
                <c:pt idx="4">
                  <c:v>4.7103560084999998</c:v>
                </c:pt>
                <c:pt idx="5">
                  <c:v>4.7427354024000001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(b)</c:v>
                  </c:pt>
                  <c:pt idx="3">
                    <c:v>Interlake-Eastern RHA  </c:v>
                  </c:pt>
                  <c:pt idx="4">
                    <c:v>Winnipeg RHA (2)</c:v>
                  </c:pt>
                  <c:pt idx="5">
                    <c:v>Southern Health-Santé Sud (2)</c:v>
                  </c:pt>
                </c:lvl>
                <c:lvl>
                  <c:pt idx="0">
                    <c:v>   </c:v>
                  </c:pt>
                </c:lvl>
              </c:multiLvlStrCache>
            </c:multiLvlStrRef>
          </c:cat>
          <c:val>
            <c:numRef>
              <c:f>'Graph Data'!$F$6:$F$11</c:f>
              <c:numCache>
                <c:formatCode>0.00</c:formatCode>
                <c:ptCount val="6"/>
                <c:pt idx="0">
                  <c:v>19.284467810999999</c:v>
                </c:pt>
                <c:pt idx="1">
                  <c:v>93.856237067999999</c:v>
                </c:pt>
                <c:pt idx="2">
                  <c:v>10.944730516</c:v>
                </c:pt>
                <c:pt idx="3">
                  <c:v>24.08674886</c:v>
                </c:pt>
                <c:pt idx="4">
                  <c:v>9.0017373166999999</c:v>
                </c:pt>
                <c:pt idx="5">
                  <c:v>7.8913942192000004</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10"/>
      </c:valAx>
      <c:spPr>
        <a:noFill/>
        <a:ln>
          <a:solidFill>
            <a:schemeClr val="tx1"/>
          </a:solidFill>
        </a:ln>
      </c:spPr>
    </c:plotArea>
    <c:legend>
      <c:legendPos val="r"/>
      <c:layout>
        <c:manualLayout>
          <c:xMode val="edge"/>
          <c:yMode val="edge"/>
          <c:x val="0.68702115929953178"/>
          <c:y val="0.13551219541776374"/>
          <c:w val="0.210923074599400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6205560630887988"/>
          <c:w val="0.8661362333747884"/>
          <c:h val="0.52221448838232243"/>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62.836526653999996</c:v>
                </c:pt>
                <c:pt idx="1">
                  <c:v>29.21053023</c:v>
                </c:pt>
                <c:pt idx="2">
                  <c:v>9.8875216992000006</c:v>
                </c:pt>
                <c:pt idx="3">
                  <c:v>32.170200645999998</c:v>
                </c:pt>
                <c:pt idx="4">
                  <c:v>7.5057400994999997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43.519939862000001</c:v>
                </c:pt>
                <c:pt idx="1">
                  <c:v>30.736661598000001</c:v>
                </c:pt>
                <c:pt idx="2">
                  <c:v>9.4143586421999998</c:v>
                </c:pt>
                <c:pt idx="3">
                  <c:v>11.411294268000001</c:v>
                </c:pt>
                <c:pt idx="4">
                  <c:v>5.8292129013</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14.178077238</c:v>
                </c:pt>
                <c:pt idx="1">
                  <c:v>21.257123064999998</c:v>
                </c:pt>
                <c:pt idx="2">
                  <c:v>5.1714584148</c:v>
                </c:pt>
                <c:pt idx="3">
                  <c:v>6.1383502728000003</c:v>
                </c:pt>
                <c:pt idx="4">
                  <c:v>3.1470393209999998</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560750480352638"/>
          <c:y val="0.1832951474988278"/>
          <c:w val="0.2819351304173102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7435192838464253"/>
          <c:w val="0.8661362333747884"/>
          <c:h val="0.50688456760584488"/>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19.869867612</c:v>
                </c:pt>
                <c:pt idx="1">
                  <c:v>9.1245394455</c:v>
                </c:pt>
                <c:pt idx="2">
                  <c:v>5.4024313021000001</c:v>
                </c:pt>
                <c:pt idx="3">
                  <c:v>3.7008348680999998</c:v>
                </c:pt>
                <c:pt idx="4">
                  <c:v>1.6239767755000001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10.053757857000001</c:v>
                </c:pt>
                <c:pt idx="1">
                  <c:v>5.4528655793</c:v>
                </c:pt>
                <c:pt idx="2">
                  <c:v>3.2822053667</c:v>
                </c:pt>
                <c:pt idx="3">
                  <c:v>1.9910195294999999</c:v>
                </c:pt>
                <c:pt idx="4">
                  <c:v>0.72783379810000004</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5.8849094409999996</c:v>
                </c:pt>
                <c:pt idx="1">
                  <c:v>4.3036882602000004</c:v>
                </c:pt>
                <c:pt idx="2">
                  <c:v>2.1113781989999998</c:v>
                </c:pt>
                <c:pt idx="3">
                  <c:v>1.3566057105</c:v>
                </c:pt>
                <c:pt idx="4">
                  <c:v>0.68940257630000001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7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9339326752816188"/>
          <c:y val="0.20925788972511034"/>
          <c:w val="0.26000530585590675"/>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dental extraction rate by Manitoba health region for the years 2008/09-2012/13, 2013/14-2017/18, and 2018/19-2022/23. Values represent the age- and sex-adjusted average annual rate among residents aged 0-5.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0.09156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737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9.23: Dental Extraction Surgery Rate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0-5)</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dental extraction surgery rate by rural income quintile, 2008/09-2012/13, 2013/14-2017/18, and 2018/19-2022/23, based on the age-adjusted annual rate among residents aged 0-5.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0.15101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58790" cy="6248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Dental Extraction Surgery Rate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0-5)</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dental extraction surgery rate by urban income quintile, 2008/09-2012/13, 2013/14-2017/18, and 2018/19-2022/23, based on the age-adjusted annual rate among residents aged 0-5.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dr:relSizeAnchor xmlns:cdr="http://schemas.openxmlformats.org/drawingml/2006/chartDrawing">
    <cdr:from>
      <cdr:x>0.00181</cdr:x>
      <cdr:y>0.01228</cdr:y>
    </cdr:from>
    <cdr:to>
      <cdr:x>1</cdr:x>
      <cdr:y>0.16329</cdr:y>
    </cdr:to>
    <cdr:sp macro="" textlink="">
      <cdr:nvSpPr>
        <cdr:cNvPr id="4" name="TextBox 1">
          <a:extLst xmlns:a="http://schemas.openxmlformats.org/drawingml/2006/main">
            <a:ext uri="{FF2B5EF4-FFF2-40B4-BE49-F238E27FC236}">
              <a16:creationId xmlns:a16="http://schemas.microsoft.com/office/drawing/2014/main" id="{06C7F1BB-E668-C4A4-8780-B35A1E3664F8}"/>
            </a:ext>
          </a:extLst>
        </cdr:cNvPr>
        <cdr:cNvSpPr txBox="1"/>
      </cdr:nvSpPr>
      <cdr:spPr>
        <a:xfrm xmlns:a="http://schemas.openxmlformats.org/drawingml/2006/main">
          <a:off x="50800" y="50800"/>
          <a:ext cx="6358790" cy="62482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Dental Extraction Surgery Rate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0-5)</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207A47A-0C1C-4D3D-9FBE-9CAC3DD6E198}"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36381AA-8BDD-4D3C-B179-D2190843BC63}"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CCE1FE65-141B-4A2E-B088-FD5E033D7BCD}"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C8DE0062-E105-4EB6-9D2B-D8C9A4C116AE}"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FF74C1AB-14A4-4C38-AA86-CC602231F4E5}"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256350A0-4C91-4AC6-92AF-331C26420D0A}"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DD990C1B-DD57-470D-83CE-35EAB02FCED7}"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4420A470-1BCD-4FDE-B5B0-FDB658890CD4}"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996616D6-349D-49C2-843E-3A497D263C9E}"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A28265A3-72A0-4141-8893-918AAC6666FE}"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A8B5B08A-EABC-48FD-86D7-8B30ADFA81A6}"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D10616E2-49FD-4874-8B42-562F0BA6946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5D7BD975-72A7-494B-9F41-F99AA014F9D0}"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6D5762C1-4AAA-463A-BF97-F3DD54EBBFB8}"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E44FB337-CDC2-4F0F-8976-F7A2B39F03EE}"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2A51B692-239A-4DBE-BF16-6D8EBE74B0EB}"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3295D0E7-A962-45FA-ABDE-420AECDD53E5}"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6323FB0-C7C8-433F-B083-1102B7CF0F62}"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DC7A26E0-D958-4567-B91E-D7A0AE5BAFAD}"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5B6C85E5-4336-4E5F-8CA0-59A32E37B097}"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432A88F-A30B-4B1E-9DC0-28BD5BF71E0A}"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Rate_x000a_(2008/09-2012/13)" dataDxfId="98"/>
    <tableColumn id="9" xr3:uid="{E533163E-0B38-4D72-A5E4-7C9E8DE92DB0}" name="Adjusted Rate_x000a_(2008/09-2012/13)" dataDxfId="97"/>
    <tableColumn id="4" xr3:uid="{E905B87B-6CF6-472D-A463-4DD4DF0F4579}" name="Count _x000a_(2013/14-2017/18)" dataDxfId="96"/>
    <tableColumn id="5" xr3:uid="{42AC696E-0C0F-41CD-87FE-48FEB719A977}" name="Crude Rate_x000a_(2013/14-2017/18)" dataDxfId="95" dataCellStyle="Percent"/>
    <tableColumn id="10" xr3:uid="{9B6946B1-8EB7-4F82-B7C6-45A6E18E0B8E}" name="Adjusted Rate_x000a_(2013/14-2017/18)" dataDxfId="94" dataCellStyle="Percent"/>
    <tableColumn id="6" xr3:uid="{98A3EF03-EBD3-4B5B-968D-B7D8D08DA0B7}" name="Count _x000a_(2018/19-2022/23)" dataDxfId="93"/>
    <tableColumn id="7" xr3:uid="{207C225F-DEFE-422A-B44A-EF5A1D5B5E9B}" name="Crude Rate_x000a_(2018/19-2022/23" dataDxfId="92" dataCellStyle="Percent"/>
    <tableColumn id="12" xr3:uid="{99B711D0-E2B7-4818-8B64-BF6600B64A94}" name="Adjusted Rate_x000a_(2018/19-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08/09-2012/13)" dataDxfId="86"/>
    <tableColumn id="3" xr3:uid="{6986163F-37F9-4C51-B8BF-49EF97C8AA8E}" name="Crude Rate_x000a_(2008/09-2012/13)" dataDxfId="85"/>
    <tableColumn id="8" xr3:uid="{E1FE3E8A-F8CF-4F43-A07A-29CA47C07498}" name="Adjusted Rate_x000a_(2008/09-2012/13)" dataDxfId="84" dataCellStyle="Percent"/>
    <tableColumn id="4" xr3:uid="{17D3DE66-4D16-4579-9390-FCE7DFAD63F4}" name="Count _x000a_(2013/14-2017/18)" dataDxfId="83" dataCellStyle="Data - counts"/>
    <tableColumn id="5" xr3:uid="{CB9FD7DB-67DB-469A-B19C-D7838272F54A}" name="Crude Rate_x000a_(2013/14-2017/18)" dataDxfId="82" dataCellStyle="Percent"/>
    <tableColumn id="9" xr3:uid="{13A8AFE8-2E00-4BDF-B370-B87F79D187D2}" name="Adjusted Rate_x000a_(2013/14-2017/18)" dataDxfId="81" dataCellStyle="Percent"/>
    <tableColumn id="6" xr3:uid="{DE6F0234-9AFC-4F7C-B44E-7E3EF1DFD886}" name="Count _x000a_(2018/19-2022/23)" dataDxfId="80" dataCellStyle="Data - counts"/>
    <tableColumn id="7" xr3:uid="{DEF3260F-6C20-44F1-A215-7DE7E706528E}" name="Crude Rate_x000a_(2018/19-2022/23" dataDxfId="79" dataCellStyle="Percent"/>
    <tableColumn id="10" xr3:uid="{FD57EE1E-18E1-452C-A821-2E362C658130}" name="Adjusted Rate_x000a_(2018/19-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 _x000a_(2008/09-2012/13)" dataDxfId="73"/>
    <tableColumn id="3" xr3:uid="{799AD68C-F0F9-49AB-810E-8A8E76B68BB8}" name="Crude Rate_x000a_(2008/09-2012/13)" dataDxfId="72"/>
    <tableColumn id="8" xr3:uid="{0C919304-67A1-4AA3-8103-645F25F7CD26}" name="Adjusted Rate_x000a_(2008/09-2012/13)" dataDxfId="71" dataCellStyle="Data - percent"/>
    <tableColumn id="4" xr3:uid="{9B3EB30E-4811-4C2F-87EE-547A53BB9DF3}" name="Count _x000a_(2013/14-2017/18)" dataDxfId="70" dataCellStyle="Data - counts"/>
    <tableColumn id="5" xr3:uid="{0F12AD61-6D7D-4366-8714-6875C0A34F39}" name="Crude Rate_x000a_(2013/14-2017/18)" dataDxfId="69"/>
    <tableColumn id="9" xr3:uid="{2605FB17-AA4C-4FAA-83FA-01A01B6C0FC0}" name="Adjusted Rate_x000a_(2013/14-2017/18)" dataDxfId="68" dataCellStyle="Data - percent"/>
    <tableColumn id="6" xr3:uid="{43E0FA13-9B54-44D6-B201-10E3B3EA5D72}" name="Count _x000a_(2018/19-2022/23)" dataDxfId="67" dataCellStyle="Data - counts"/>
    <tableColumn id="7" xr3:uid="{C517B006-E5E4-45CE-8275-34DFC91A1A27}" name="Crude Rate_x000a_(2018/19-2022/23" dataDxfId="66" dataCellStyle="Percent"/>
    <tableColumn id="10" xr3:uid="{B737B69A-8423-4615-A441-837880882BBA}" name="Adjusted Rate_x000a_(2018/19-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08/09-2012/13)" dataDxfId="60"/>
    <tableColumn id="3" xr3:uid="{BA0D3DA2-FE1B-492A-B643-3CFEFEDAF728}" name="Crude Rate_x000a_(2008/09-2012/13)" dataDxfId="59"/>
    <tableColumn id="8" xr3:uid="{CFB65243-E5B2-44C6-8D0C-FB9438A58613}" name="Adjusted Rate_x000a_(2008/09-2012/13)" dataDxfId="58"/>
    <tableColumn id="4" xr3:uid="{65A87695-A081-48FE-8DE3-008DDF3ABE7B}" name="Count _x000a_(2013/14-2017/18)" dataDxfId="57"/>
    <tableColumn id="5" xr3:uid="{94433568-4669-42E6-80A7-30B3ED87FD6E}" name="Crude Rate_x000a_(2013/14-2017/18)" dataDxfId="56" dataCellStyle="Percent"/>
    <tableColumn id="9" xr3:uid="{3F299B8B-FCEB-4979-A7AE-BD2BD5C89E3E}" name="Adjusted Rate_x000a_(2013/14-2017/18)" dataDxfId="55" dataCellStyle="Percent"/>
    <tableColumn id="6" xr3:uid="{F9BAEEB1-906A-4FDA-B891-D116C64ECB71}" name="Count _x000a_(2018/19-2022/23)" dataDxfId="54"/>
    <tableColumn id="7" xr3:uid="{0CF98AB4-2418-42C1-BA44-73FF78F5589D}" name="Crude Rate_x000a_(2018/19-2022/23" dataDxfId="53" dataCellStyle="Percent"/>
    <tableColumn id="10" xr3:uid="{9C6E716E-CAD9-42C6-B721-1B82BF58347E}" name="Adjusted Rate_x000a_(2018/19-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08/09-2012/13)" dataDxfId="47"/>
    <tableColumn id="3" xr3:uid="{E7B9AA8C-BAA1-45C8-B8D1-E513DF08F7CD}" name="Crude Rate_x000a_(2008/09-2012/13)" dataDxfId="46"/>
    <tableColumn id="8" xr3:uid="{5833F9F7-6CE0-4C5D-9C27-545F1A6F2CD5}" name="Adjusted Rate_x000a_(2008/09-2012/13)" dataDxfId="45"/>
    <tableColumn id="4" xr3:uid="{AA22EA7D-5DC0-4F3A-8ECA-5325860C71C2}" name="Count _x000a_(2013/14-2017/18)" dataDxfId="44"/>
    <tableColumn id="5" xr3:uid="{8961EBF3-9061-40CF-8EED-1A80E878AA94}" name="Crude Rate_x000a_(2013/14-2017/18)" dataDxfId="43" dataCellStyle="Percent"/>
    <tableColumn id="9" xr3:uid="{670C5F53-3547-4206-A3B4-00F4526F41EF}" name="Adjusted Rate_x000a_(2013/14-2017/18)" dataDxfId="42" dataCellStyle="Percent"/>
    <tableColumn id="6" xr3:uid="{5AE41F3B-C96C-4164-9A3A-D1DA1E86C419}" name="Count _x000a_(2018/19-2022/23)" dataDxfId="41"/>
    <tableColumn id="7" xr3:uid="{CC94DDF7-9E48-4746-955D-E442C96C3982}" name="Crude Rate_x000a_(2018/19-2022/23" dataDxfId="40" dataCellStyle="Percent"/>
    <tableColumn id="10" xr3:uid="{1DCF345B-E210-451E-A2D4-F32F96B5D28A}" name="Adjusted Rate_x000a_(2018/19-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08/09-2012/13)" dataDxfId="34"/>
    <tableColumn id="3" xr3:uid="{26BCE2F9-001A-4F33-B3FE-6D6410B9F6A9}" name="Crude Rate_x000a_(2008/09-2012/13)" dataDxfId="33"/>
    <tableColumn id="8" xr3:uid="{78EE06CD-91BE-4824-9F4D-66929B7D5852}" name="Adjusted Rate_x000a_(2008/09-2012/13)" dataDxfId="32"/>
    <tableColumn id="4" xr3:uid="{ACE4089F-A593-4169-8211-DB959B0A7642}" name="Count _x000a_(2013/14-2017/18)" dataDxfId="31"/>
    <tableColumn id="5" xr3:uid="{BBAF5251-1946-45AA-B1BE-33DD00E61DDF}" name="Crude Rate_x000a_(2013/14-2017/18)" dataDxfId="30" dataCellStyle="Percent"/>
    <tableColumn id="9" xr3:uid="{0243E1F9-2123-42A5-BB23-E877D5619A14}" name="Adjusted Rate_x000a_(2013/14-2017/18)" dataDxfId="29" dataCellStyle="Percent"/>
    <tableColumn id="6" xr3:uid="{2EBEEC92-8AF4-4122-8D62-E2CACC3843A9}" name="Count _x000a_(2018/19-2022/23)" dataDxfId="28"/>
    <tableColumn id="7" xr3:uid="{EE37DAC4-2A3A-4DD3-9407-19801A4F6813}" name="Crude Rate_x000a_(2018/19-2022/23" dataDxfId="27" dataCellStyle="Percent"/>
    <tableColumn id="10" xr3:uid="{E85AC16D-EACE-461E-8B26-B1F5656F1FD6}" name="Adjusted Rate_x000a_(2018/19-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08/09-2012/13)" dataDxfId="21"/>
    <tableColumn id="3" xr3:uid="{054969E8-9BFF-44EA-9AC6-6F628BFD315E}" name="Crude Rate_x000a_(2008/09-2012/13)" dataDxfId="20"/>
    <tableColumn id="8" xr3:uid="{D76499AF-A597-492A-91E1-B9288188753A}" name="Adjusted Rate_x000a_(2008/09-2012/13)" dataDxfId="19"/>
    <tableColumn id="4" xr3:uid="{82B9FAD0-A182-4979-A453-ABA4A726790B}" name="Count _x000a_(2013/14-2017/18)" dataDxfId="18"/>
    <tableColumn id="5" xr3:uid="{112A539F-2360-4C14-A71A-5D32AF2F734D}" name="Crude Rate_x000a_(2013/14-2017/18)" dataDxfId="17" dataCellStyle="Percent"/>
    <tableColumn id="9" xr3:uid="{7A0D3EB2-8D1A-44C5-A259-DABF8E4C74B0}" name="Adjusted Rate_x000a_(2013/14-2017/18)" dataDxfId="16" dataCellStyle="Percent"/>
    <tableColumn id="6" xr3:uid="{FB9C8903-1AC8-4A75-8E6F-8F2F08F49C57}" name="Count _x000a_(2018/19-2022/23)" dataDxfId="15"/>
    <tableColumn id="7" xr3:uid="{290570BD-3038-4C7F-AC18-9BCCFD7BFA28}" name="Crude Rate_x000a_(2018/19-2022/23" dataDxfId="14" dataCellStyle="Percent"/>
    <tableColumn id="10" xr3:uid="{926D0B2F-0520-4633-993E-B9FF02B30FFE}" name="Adjusted Rate_x000a_(2018/19-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08/09 - 2012/13)" dataDxfId="8" dataCellStyle="Percent"/>
    <tableColumn id="3" xr3:uid="{25DBBBAA-19F0-44AB-A7A3-E2C9680F4E3D}" name="Adjusted Rate_x000a_(2013/14 - 2017/18)" dataDxfId="7" dataCellStyle="Percent"/>
    <tableColumn id="4" xr3:uid="{B1A4B07F-07FA-4054-9241-0E968E724E9B}" name="Adjusted Rate_x000a_(2018/19 -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58342B5-C212-4711-828F-270250E10E2F}" name="Table919331221303948664" displayName="Table919331221303948664" ref="A2:B12" totalsRowShown="0" headerRowDxfId="5" dataDxfId="3" headerRowBorderDxfId="4">
  <tableColumns count="2">
    <tableColumn id="1" xr3:uid="{E5B79786-726A-4DA3-AF6D-9576391CB1A7}" name="Statistical Tests" dataDxfId="2"/>
    <tableColumn id="2" xr3:uid="{EFE682A7-4F60-4B3F-A31B-456DE7843310}"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09" t="s">
        <v>456</v>
      </c>
      <c r="B1" s="55"/>
      <c r="C1" s="55"/>
      <c r="D1" s="55"/>
      <c r="E1" s="55"/>
      <c r="F1" s="55"/>
      <c r="G1" s="55"/>
      <c r="H1" s="55"/>
      <c r="I1" s="55"/>
      <c r="J1" s="55"/>
      <c r="K1" s="55"/>
      <c r="L1" s="55"/>
    </row>
    <row r="2" spans="1:18" s="56" customFormat="1" ht="18.899999999999999" customHeight="1" x14ac:dyDescent="0.3">
      <c r="A2" s="1" t="s">
        <v>445</v>
      </c>
      <c r="B2" s="57"/>
      <c r="C2" s="57"/>
      <c r="D2" s="57"/>
      <c r="E2" s="57"/>
      <c r="F2" s="57"/>
      <c r="G2" s="57"/>
      <c r="H2" s="57"/>
      <c r="I2" s="57"/>
      <c r="J2" s="57"/>
      <c r="K2" s="55"/>
      <c r="L2" s="55"/>
    </row>
    <row r="3" spans="1:18" s="60" customFormat="1" ht="54" customHeight="1" x14ac:dyDescent="0.3">
      <c r="A3" s="106" t="s">
        <v>466</v>
      </c>
      <c r="B3" s="58" t="s">
        <v>427</v>
      </c>
      <c r="C3" s="58" t="s">
        <v>446</v>
      </c>
      <c r="D3" s="58" t="s">
        <v>447</v>
      </c>
      <c r="E3" s="58" t="s">
        <v>428</v>
      </c>
      <c r="F3" s="58" t="s">
        <v>448</v>
      </c>
      <c r="G3" s="58" t="s">
        <v>449</v>
      </c>
      <c r="H3" s="58" t="s">
        <v>429</v>
      </c>
      <c r="I3" s="58" t="s">
        <v>450</v>
      </c>
      <c r="J3" s="58" t="s">
        <v>451</v>
      </c>
      <c r="Q3" s="61"/>
      <c r="R3" s="61"/>
    </row>
    <row r="4" spans="1:18" s="56" customFormat="1" ht="18.899999999999999" customHeight="1" x14ac:dyDescent="0.3">
      <c r="A4" s="62" t="s">
        <v>174</v>
      </c>
      <c r="B4" s="63">
        <v>123.4</v>
      </c>
      <c r="C4" s="104">
        <v>7.3963965044000002</v>
      </c>
      <c r="D4" s="104">
        <v>7.8913942192000004</v>
      </c>
      <c r="E4" s="63">
        <v>81.599999999999994</v>
      </c>
      <c r="F4" s="104">
        <v>4.3807846758000002</v>
      </c>
      <c r="G4" s="104">
        <v>4.7427354024000001</v>
      </c>
      <c r="H4" s="63">
        <v>54.4</v>
      </c>
      <c r="I4" s="104">
        <v>2.7972603302999999</v>
      </c>
      <c r="J4" s="104">
        <v>2.5835893331999999</v>
      </c>
    </row>
    <row r="5" spans="1:18" s="56" customFormat="1" ht="18.899999999999999" customHeight="1" x14ac:dyDescent="0.3">
      <c r="A5" s="62" t="s">
        <v>169</v>
      </c>
      <c r="B5" s="63">
        <v>285.60000000000002</v>
      </c>
      <c r="C5" s="104">
        <v>6.0991756716000003</v>
      </c>
      <c r="D5" s="104">
        <v>9.0017373166999999</v>
      </c>
      <c r="E5" s="63">
        <v>197.2</v>
      </c>
      <c r="F5" s="104">
        <v>3.8723613157000001</v>
      </c>
      <c r="G5" s="104">
        <v>4.7103560084999998</v>
      </c>
      <c r="H5" s="63">
        <v>150.6</v>
      </c>
      <c r="I5" s="104">
        <v>2.9163778045000002</v>
      </c>
      <c r="J5" s="104">
        <v>3.0540257084000002</v>
      </c>
    </row>
    <row r="6" spans="1:18" s="56" customFormat="1" ht="18.899999999999999" customHeight="1" x14ac:dyDescent="0.3">
      <c r="A6" s="62" t="s">
        <v>49</v>
      </c>
      <c r="B6" s="63">
        <v>133.4</v>
      </c>
      <c r="C6" s="104">
        <v>15.876416261999999</v>
      </c>
      <c r="D6" s="104">
        <v>24.08674886</v>
      </c>
      <c r="E6" s="63">
        <v>97.2</v>
      </c>
      <c r="F6" s="104">
        <v>11.018659169999999</v>
      </c>
      <c r="G6" s="104">
        <v>13.786386289999999</v>
      </c>
      <c r="H6" s="63">
        <v>70.400000000000006</v>
      </c>
      <c r="I6" s="104">
        <v>7.6035771374000003</v>
      </c>
      <c r="J6" s="104">
        <v>8.6598453543999998</v>
      </c>
    </row>
    <row r="7" spans="1:18" s="56" customFormat="1" ht="18.899999999999999" customHeight="1" x14ac:dyDescent="0.3">
      <c r="A7" s="62" t="s">
        <v>172</v>
      </c>
      <c r="B7" s="63">
        <v>103.6</v>
      </c>
      <c r="C7" s="104">
        <v>8.3547039563999999</v>
      </c>
      <c r="D7" s="104">
        <v>10.944730516</v>
      </c>
      <c r="E7" s="63">
        <v>83.6</v>
      </c>
      <c r="F7" s="104">
        <v>6.3378466484000002</v>
      </c>
      <c r="G7" s="104">
        <v>6.6719938968000001</v>
      </c>
      <c r="H7" s="63">
        <v>40.4</v>
      </c>
      <c r="I7" s="104">
        <v>3.1198356680999999</v>
      </c>
      <c r="J7" s="104">
        <v>3.1050191535999998</v>
      </c>
    </row>
    <row r="8" spans="1:18" s="56" customFormat="1" ht="18.899999999999999" customHeight="1" x14ac:dyDescent="0.3">
      <c r="A8" s="62" t="s">
        <v>170</v>
      </c>
      <c r="B8" s="63">
        <v>710.2</v>
      </c>
      <c r="C8" s="104">
        <v>71.849139065000003</v>
      </c>
      <c r="D8" s="104">
        <v>93.856237067999999</v>
      </c>
      <c r="E8" s="63">
        <v>635.79999999999995</v>
      </c>
      <c r="F8" s="104">
        <v>64.512855896000005</v>
      </c>
      <c r="G8" s="104">
        <v>73.952250414999995</v>
      </c>
      <c r="H8" s="63">
        <v>324.39999999999998</v>
      </c>
      <c r="I8" s="104">
        <v>34.081358211000001</v>
      </c>
      <c r="J8" s="104">
        <v>34.024759717000002</v>
      </c>
      <c r="Q8" s="64"/>
    </row>
    <row r="9" spans="1:18" s="56" customFormat="1" ht="18.899999999999999" customHeight="1" x14ac:dyDescent="0.3">
      <c r="A9" s="65" t="s">
        <v>29</v>
      </c>
      <c r="B9" s="74">
        <v>1368.2</v>
      </c>
      <c r="C9" s="105">
        <v>14.431697839</v>
      </c>
      <c r="D9" s="105">
        <v>19.284467810999999</v>
      </c>
      <c r="E9" s="74">
        <v>1097.4000000000001</v>
      </c>
      <c r="F9" s="105">
        <v>10.772976263</v>
      </c>
      <c r="G9" s="105">
        <v>12.271975189000001</v>
      </c>
      <c r="H9" s="74">
        <v>641.6</v>
      </c>
      <c r="I9" s="105">
        <v>6.2208760032999999</v>
      </c>
      <c r="J9" s="105">
        <v>6.2208760032999999</v>
      </c>
    </row>
    <row r="10" spans="1:18" ht="18.899999999999999" customHeight="1" x14ac:dyDescent="0.25">
      <c r="A10" s="66" t="s">
        <v>416</v>
      </c>
    </row>
    <row r="11" spans="1:18" x14ac:dyDescent="0.25">
      <c r="B11" s="68"/>
      <c r="H11" s="68"/>
    </row>
    <row r="12" spans="1:18" x14ac:dyDescent="0.25">
      <c r="A12" s="108" t="s">
        <v>471</v>
      </c>
      <c r="B12" s="69"/>
      <c r="C12" s="69"/>
      <c r="D12" s="69"/>
      <c r="E12" s="69"/>
      <c r="F12" s="69"/>
      <c r="G12" s="69"/>
      <c r="H12" s="69"/>
      <c r="I12" s="69"/>
      <c r="J12" s="69"/>
    </row>
    <row r="13" spans="1:18" x14ac:dyDescent="0.25">
      <c r="B13" s="68"/>
      <c r="H13" s="68"/>
    </row>
    <row r="14" spans="1:18" ht="15.6" x14ac:dyDescent="0.3">
      <c r="A14" s="110" t="s">
        <v>472</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H19" sqref="H19"/>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87" customWidth="1"/>
    <col min="7" max="7" width="23.109375" style="87" customWidth="1"/>
    <col min="8" max="8" width="17.33203125" style="87" customWidth="1"/>
    <col min="9" max="10" width="11.44140625" style="12" customWidth="1"/>
    <col min="11" max="11" width="15.109375" style="12" customWidth="1"/>
    <col min="12" max="12" width="2.5546875" style="12" customWidth="1"/>
    <col min="13" max="13" width="9.109375" style="88"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Average Annual Dental Extract Rates by Regions, 2008/09-2012/13, 2013/14-2017/18 &amp; 2018/19-2022/23(ref), per 1000 age 0-5</v>
      </c>
    </row>
    <row r="3" spans="1:34" x14ac:dyDescent="0.3">
      <c r="B3" s="27" t="str">
        <f>'Raw Data'!B6</f>
        <v xml:space="preserve">date:     March 10, 2025 </v>
      </c>
    </row>
    <row r="4" spans="1:34" x14ac:dyDescent="0.3">
      <c r="AD4"/>
      <c r="AE4"/>
    </row>
    <row r="5" spans="1:34" s="3" customFormat="1" x14ac:dyDescent="0.3">
      <c r="A5" s="3" t="s">
        <v>235</v>
      </c>
      <c r="B5" s="2" t="s">
        <v>179</v>
      </c>
      <c r="C5" s="3" t="s">
        <v>129</v>
      </c>
      <c r="D5" s="26" t="s">
        <v>391</v>
      </c>
      <c r="E5" s="2" t="s">
        <v>392</v>
      </c>
      <c r="F5" s="7" t="s">
        <v>424</v>
      </c>
      <c r="G5" s="7" t="s">
        <v>425</v>
      </c>
      <c r="H5" s="7" t="s">
        <v>426</v>
      </c>
      <c r="I5" s="13"/>
      <c r="J5" s="15" t="s">
        <v>264</v>
      </c>
      <c r="K5" s="44"/>
    </row>
    <row r="6" spans="1:34" x14ac:dyDescent="0.3">
      <c r="A6">
        <v>6</v>
      </c>
      <c r="B6" s="27" t="s">
        <v>130</v>
      </c>
      <c r="C6" t="str">
        <f>IF('Raw Data'!BC13&lt;0,CONCATENATE("(",-1*'Raw Data'!BC13,")"),'Raw Data'!BC13)</f>
        <v>(b)</v>
      </c>
      <c r="D6" s="28" t="s">
        <v>48</v>
      </c>
      <c r="E6" s="27" t="str">
        <f t="shared" ref="E6:E11" si="0">CONCATENATE(B6)&amp; (C6)</f>
        <v>Manitoba (b)</v>
      </c>
      <c r="F6" s="12">
        <f>('Raw Data'!E13)</f>
        <v>19.284467810999999</v>
      </c>
      <c r="G6" s="12">
        <f>'Raw Data'!Q13</f>
        <v>12.271975189000001</v>
      </c>
      <c r="H6" s="12">
        <f>'Raw Data'!AC13</f>
        <v>6.2208760032999999</v>
      </c>
      <c r="J6" s="15">
        <v>8</v>
      </c>
      <c r="K6" s="14" t="s">
        <v>162</v>
      </c>
      <c r="L6" s="29"/>
      <c r="M6"/>
      <c r="N6" s="27"/>
      <c r="S6" s="6"/>
      <c r="T6" s="6"/>
      <c r="U6" s="6"/>
      <c r="AA6"/>
      <c r="AB6"/>
      <c r="AC6"/>
      <c r="AD6"/>
      <c r="AE6"/>
    </row>
    <row r="7" spans="1:34" x14ac:dyDescent="0.3">
      <c r="A7">
        <v>5</v>
      </c>
      <c r="B7" s="27" t="s">
        <v>170</v>
      </c>
      <c r="C7" t="str">
        <f>IF('Raw Data'!BC12&lt;0,CONCATENATE("(",-1*'Raw Data'!BC12,")"),'Raw Data'!BC12)</f>
        <v>(1,2,3,b)</v>
      </c>
      <c r="D7"/>
      <c r="E7" s="27" t="str">
        <f t="shared" si="0"/>
        <v>Northern Health Region (1,2,3,b)</v>
      </c>
      <c r="F7" s="12">
        <f>'Raw Data'!E12</f>
        <v>93.856237067999999</v>
      </c>
      <c r="G7" s="12">
        <f>'Raw Data'!Q12</f>
        <v>73.952250414999995</v>
      </c>
      <c r="H7" s="12">
        <f>'Raw Data'!AC12</f>
        <v>34.024759717000002</v>
      </c>
      <c r="J7" s="15">
        <v>9</v>
      </c>
      <c r="K7" s="44" t="s">
        <v>163</v>
      </c>
      <c r="L7" s="29"/>
      <c r="M7"/>
      <c r="N7" s="27"/>
      <c r="S7" s="6"/>
      <c r="T7" s="6"/>
      <c r="U7" s="6"/>
      <c r="AA7"/>
      <c r="AB7"/>
      <c r="AC7"/>
      <c r="AD7"/>
      <c r="AE7"/>
    </row>
    <row r="8" spans="1:34" x14ac:dyDescent="0.3">
      <c r="A8">
        <v>4</v>
      </c>
      <c r="B8" s="27" t="s">
        <v>172</v>
      </c>
      <c r="C8" t="str">
        <f>IF('Raw Data'!BC11&lt;0,CONCATENATE("(",-1*'Raw Data'!BC11,")"),'Raw Data'!BC11)</f>
        <v>(b)</v>
      </c>
      <c r="D8"/>
      <c r="E8" s="27" t="str">
        <f t="shared" si="0"/>
        <v>Prairie Mountain Health (b)</v>
      </c>
      <c r="F8" s="12">
        <f>'Raw Data'!E11</f>
        <v>10.944730516</v>
      </c>
      <c r="G8" s="12">
        <f>'Raw Data'!Q11</f>
        <v>6.6719938968000001</v>
      </c>
      <c r="H8" s="12">
        <f>'Raw Data'!AC11</f>
        <v>3.1050191535999998</v>
      </c>
      <c r="J8" s="15">
        <v>10</v>
      </c>
      <c r="K8" s="44" t="s">
        <v>165</v>
      </c>
      <c r="L8" s="29"/>
      <c r="M8"/>
      <c r="N8" s="27"/>
      <c r="S8" s="6"/>
      <c r="T8" s="6"/>
      <c r="U8" s="6"/>
      <c r="AA8"/>
      <c r="AB8"/>
      <c r="AC8"/>
      <c r="AD8"/>
      <c r="AE8"/>
    </row>
    <row r="9" spans="1:34" x14ac:dyDescent="0.3">
      <c r="A9">
        <v>3</v>
      </c>
      <c r="B9" s="27" t="s">
        <v>171</v>
      </c>
      <c r="C9" t="str">
        <f>IF('Raw Data'!BC10&lt;0,CONCATENATE("(",-1*'Raw Data'!BC10,")"),'Raw Data'!BC10)</f>
        <v xml:space="preserve"> </v>
      </c>
      <c r="D9"/>
      <c r="E9" s="27" t="str">
        <f t="shared" si="0"/>
        <v xml:space="preserve">Interlake-Eastern RHA  </v>
      </c>
      <c r="F9" s="12">
        <f>'Raw Data'!E10</f>
        <v>24.08674886</v>
      </c>
      <c r="G9" s="12">
        <f>'Raw Data'!Q10</f>
        <v>13.786386289999999</v>
      </c>
      <c r="H9" s="12">
        <f>'Raw Data'!AC10</f>
        <v>8.6598453543999998</v>
      </c>
      <c r="J9" s="15">
        <v>11</v>
      </c>
      <c r="K9" s="44" t="s">
        <v>164</v>
      </c>
      <c r="L9" s="29"/>
      <c r="M9"/>
      <c r="N9" s="27"/>
      <c r="S9" s="6"/>
      <c r="T9" s="6"/>
      <c r="U9" s="6"/>
      <c r="AA9"/>
      <c r="AB9"/>
      <c r="AC9"/>
      <c r="AD9"/>
      <c r="AE9"/>
    </row>
    <row r="10" spans="1:34" x14ac:dyDescent="0.3">
      <c r="A10">
        <v>2</v>
      </c>
      <c r="B10" s="27" t="s">
        <v>173</v>
      </c>
      <c r="C10" t="str">
        <f>IF('Raw Data'!BC9&lt;0,CONCATENATE("(",-1*'Raw Data'!BC9,")"),'Raw Data'!BC9)</f>
        <v>(2)</v>
      </c>
      <c r="D10"/>
      <c r="E10" s="27" t="str">
        <f t="shared" si="0"/>
        <v>Winnipeg RHA (2)</v>
      </c>
      <c r="F10" s="12">
        <f>'Raw Data'!E9</f>
        <v>9.0017373166999999</v>
      </c>
      <c r="G10" s="12">
        <f>'Raw Data'!Q9</f>
        <v>4.7103560084999998</v>
      </c>
      <c r="H10" s="12">
        <f>'Raw Data'!AC9</f>
        <v>3.0540257084000002</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(2)</v>
      </c>
      <c r="D11"/>
      <c r="E11" s="27" t="str">
        <f t="shared" si="0"/>
        <v>Southern Health-Santé Sud (2)</v>
      </c>
      <c r="F11" s="12">
        <f>'Raw Data'!E8</f>
        <v>7.8913942192000004</v>
      </c>
      <c r="G11" s="12">
        <f>'Raw Data'!Q8</f>
        <v>4.7427354024000001</v>
      </c>
      <c r="H11" s="12">
        <f>'Raw Data'!AC8</f>
        <v>2.5835893331999999</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Average Annual Dental Extract Rates by Income Quintile, 2008-2012, 2013-2017 &amp; 2018-2022(ref), per 1000 age 0-5</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March 10, 2025 </v>
      </c>
      <c r="F17"/>
      <c r="G17"/>
      <c r="H17"/>
      <c r="I17"/>
      <c r="J17" s="6"/>
      <c r="K17" s="6"/>
      <c r="L17" s="6"/>
      <c r="M17" s="6"/>
      <c r="N17" s="6" t="s">
        <v>418</v>
      </c>
      <c r="O17" s="6" t="s">
        <v>419</v>
      </c>
      <c r="P17" s="6" t="s">
        <v>420</v>
      </c>
      <c r="R17" s="29"/>
      <c r="V17"/>
      <c r="W17"/>
      <c r="X17"/>
      <c r="AF17" s="6"/>
      <c r="AG17" s="6"/>
      <c r="AH17" s="6"/>
    </row>
    <row r="18" spans="1:34" x14ac:dyDescent="0.3">
      <c r="B18"/>
      <c r="D18"/>
      <c r="E18"/>
      <c r="F18" s="6" t="s">
        <v>393</v>
      </c>
      <c r="G18" s="6" t="s">
        <v>394</v>
      </c>
      <c r="H18" s="6" t="s">
        <v>395</v>
      </c>
      <c r="I18"/>
      <c r="J18" s="6"/>
      <c r="K18" s="6"/>
      <c r="L18" s="6"/>
      <c r="M18" s="6"/>
      <c r="N18" s="37" t="s">
        <v>417</v>
      </c>
      <c r="O18" s="6"/>
      <c r="Q18" s="3"/>
      <c r="R18" s="29"/>
      <c r="V18"/>
      <c r="W18"/>
      <c r="X18"/>
      <c r="AF18" s="6"/>
      <c r="AG18" s="6"/>
      <c r="AH18" s="6"/>
    </row>
    <row r="19" spans="1:34" x14ac:dyDescent="0.3">
      <c r="B19" s="3" t="s">
        <v>30</v>
      </c>
      <c r="C19" s="3" t="s">
        <v>410</v>
      </c>
      <c r="D19" s="26" t="s">
        <v>391</v>
      </c>
      <c r="E19" s="2" t="s">
        <v>392</v>
      </c>
      <c r="F19" s="7" t="s">
        <v>424</v>
      </c>
      <c r="G19" s="7" t="s">
        <v>425</v>
      </c>
      <c r="H19" s="7" t="s">
        <v>426</v>
      </c>
      <c r="I19" s="7"/>
      <c r="J19" s="15" t="s">
        <v>264</v>
      </c>
      <c r="K19" s="44"/>
      <c r="L19" s="7"/>
      <c r="M19" s="12"/>
      <c r="N19" s="7" t="s">
        <v>424</v>
      </c>
      <c r="O19" s="7" t="s">
        <v>425</v>
      </c>
      <c r="P19" s="7" t="s">
        <v>426</v>
      </c>
    </row>
    <row r="20" spans="1:34" ht="27" x14ac:dyDescent="0.3">
      <c r="A20" t="s">
        <v>28</v>
      </c>
      <c r="B20" s="40" t="s">
        <v>411</v>
      </c>
      <c r="C20" s="27" t="str">
        <f>IF(OR('Raw Inc Data'!BS9="s",'Raw Inc Data'!BT9="s",'Raw Inc Data'!BU9="s")," (s)","")</f>
        <v/>
      </c>
      <c r="D20" t="s">
        <v>28</v>
      </c>
      <c r="E20" s="40" t="str">
        <f>CONCATENATE(B20,C20)</f>
        <v>R1
(Lowest)</v>
      </c>
      <c r="F20" s="12">
        <f>'Raw Inc Data'!D9</f>
        <v>62.836526653999996</v>
      </c>
      <c r="G20" s="12">
        <f>'Raw Inc Data'!U9</f>
        <v>43.519939862000001</v>
      </c>
      <c r="H20" s="12">
        <f>'Raw Inc Data'!AL9</f>
        <v>14.178077238</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f>
        <v>29.21053023</v>
      </c>
      <c r="G21" s="12">
        <f>'Raw Inc Data'!U10</f>
        <v>30.736661598000001</v>
      </c>
      <c r="H21" s="12">
        <f>'Raw Inc Data'!AL10</f>
        <v>21.257123064999998</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f>
        <v>9.8875216992000006</v>
      </c>
      <c r="G22" s="12">
        <f>'Raw Inc Data'!U11</f>
        <v>9.4143586421999998</v>
      </c>
      <c r="H22" s="12">
        <f>'Raw Inc Data'!AL11</f>
        <v>5.1714584148</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f>
        <v>32.170200645999998</v>
      </c>
      <c r="G23" s="12">
        <f>'Raw Inc Data'!U12</f>
        <v>11.411294268000001</v>
      </c>
      <c r="H23" s="12">
        <f>'Raw Inc Data'!AL12</f>
        <v>6.1383502728000003</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412</v>
      </c>
      <c r="C24" s="27" t="str">
        <f>IF(OR('Raw Inc Data'!BS13="s",'Raw Inc Data'!BT13="s",'Raw Inc Data'!BU13="s")," (s)","")</f>
        <v/>
      </c>
      <c r="D24"/>
      <c r="E24" s="40" t="str">
        <f t="shared" si="1"/>
        <v>Rural R5
(Highest)</v>
      </c>
      <c r="F24" s="12">
        <f>'Raw Inc Data'!D13</f>
        <v>7.5057400994999997</v>
      </c>
      <c r="G24" s="12">
        <f>'Raw Inc Data'!U13</f>
        <v>5.8292129013</v>
      </c>
      <c r="H24" s="12">
        <f>'Raw Inc Data'!AL13</f>
        <v>3.1470393209999998</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413</v>
      </c>
      <c r="C25" s="27" t="str">
        <f>IF(OR('Raw Inc Data'!BS14="s",'Raw Inc Data'!BT14="s",'Raw Inc Data'!BU14="s")," (s)","")</f>
        <v/>
      </c>
      <c r="D25" t="s">
        <v>28</v>
      </c>
      <c r="E25" s="40" t="str">
        <f t="shared" si="1"/>
        <v>U1
(Lowest)</v>
      </c>
      <c r="F25" s="12">
        <f>'Raw Inc Data'!D14</f>
        <v>19.869867612</v>
      </c>
      <c r="G25" s="12">
        <f>'Raw Inc Data'!U14</f>
        <v>10.053757857000001</v>
      </c>
      <c r="H25" s="12">
        <f>'Raw Inc Data'!AL14</f>
        <v>5.8849094409999996</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f>
        <v>9.1245394455</v>
      </c>
      <c r="G26" s="12">
        <f>'Raw Inc Data'!U15</f>
        <v>5.4528655793</v>
      </c>
      <c r="H26" s="12">
        <f>'Raw Inc Data'!AL15</f>
        <v>4.3036882602000004</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f>
        <v>5.4024313021000001</v>
      </c>
      <c r="G27" s="12">
        <f>'Raw Inc Data'!U16</f>
        <v>3.2822053667</v>
      </c>
      <c r="H27" s="12">
        <f>'Raw Inc Data'!AL16</f>
        <v>2.1113781989999998</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f>
        <v>3.7008348680999998</v>
      </c>
      <c r="G28" s="12">
        <f>'Raw Inc Data'!U17</f>
        <v>1.9910195294999999</v>
      </c>
      <c r="H28" s="12">
        <f>'Raw Inc Data'!AL17</f>
        <v>1.3566057105</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414</v>
      </c>
      <c r="C29" s="27" t="str">
        <f>IF(OR('Raw Inc Data'!BS18="s",'Raw Inc Data'!BT18="s",'Raw Inc Data'!BU18="s")," (s)","")</f>
        <v/>
      </c>
      <c r="D29"/>
      <c r="E29" s="40" t="str">
        <f t="shared" si="1"/>
        <v>Urban U5
(Highest)</v>
      </c>
      <c r="F29" s="12">
        <f>'Raw Inc Data'!D18</f>
        <v>1.6239767755000001</v>
      </c>
      <c r="G29" s="12">
        <f>'Raw Inc Data'!U18</f>
        <v>0.72783379810000004</v>
      </c>
      <c r="H29" s="12">
        <f>'Raw Inc Data'!AL18</f>
        <v>0.68940257630000001</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242</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397</v>
      </c>
      <c r="G33" s="30" t="s">
        <v>398</v>
      </c>
      <c r="H33" t="s">
        <v>399</v>
      </c>
      <c r="I33"/>
      <c r="J33" s="37" t="s">
        <v>396</v>
      </c>
      <c r="K33" s="6"/>
      <c r="L33" s="31"/>
      <c r="M33" s="30"/>
      <c r="N33" s="30"/>
      <c r="O33" s="30"/>
      <c r="R33" s="29"/>
      <c r="V33"/>
      <c r="W33"/>
      <c r="X33"/>
      <c r="AF33" s="6"/>
      <c r="AG33" s="6"/>
      <c r="AH33" s="6"/>
    </row>
    <row r="34" spans="2:34" x14ac:dyDescent="0.3">
      <c r="B34"/>
      <c r="D34"/>
      <c r="E34" s="23" t="s">
        <v>268</v>
      </c>
      <c r="F34" s="24" t="str">
        <f>IF('Raw Inc Data'!BN9="r","*","")</f>
        <v>*</v>
      </c>
      <c r="G34" s="24" t="str">
        <f>IF('Raw Inc Data'!BO9="r","*","")</f>
        <v>*</v>
      </c>
      <c r="H34" s="24" t="str">
        <f>IF('Raw Inc Data'!BP9="r","*","")</f>
        <v>*</v>
      </c>
      <c r="I34" s="22"/>
      <c r="J34" s="38" t="s">
        <v>268</v>
      </c>
      <c r="K34" s="38" t="s">
        <v>400</v>
      </c>
      <c r="L34" s="38" t="s">
        <v>402</v>
      </c>
      <c r="M34" s="38" t="s">
        <v>403</v>
      </c>
      <c r="N34"/>
      <c r="O34" s="29"/>
    </row>
    <row r="35" spans="2:34" x14ac:dyDescent="0.3">
      <c r="B35"/>
      <c r="D35"/>
      <c r="E35" s="23" t="s">
        <v>267</v>
      </c>
      <c r="F35" s="24" t="str">
        <f>IF('Raw Inc Data'!BN14="u","*","")</f>
        <v>*</v>
      </c>
      <c r="G35" s="24" t="str">
        <f>IF('Raw Inc Data'!BO14="u","*","")</f>
        <v>*</v>
      </c>
      <c r="H35" s="24" t="str">
        <f>IF('Raw Inc Data'!BP14="u","*","")</f>
        <v>*</v>
      </c>
      <c r="I35" s="32"/>
      <c r="J35" s="38" t="s">
        <v>267</v>
      </c>
      <c r="K35" s="38" t="s">
        <v>401</v>
      </c>
      <c r="L35" s="38" t="s">
        <v>405</v>
      </c>
      <c r="M35" s="38" t="s">
        <v>404</v>
      </c>
      <c r="N35"/>
      <c r="O35" s="29"/>
    </row>
    <row r="36" spans="2:34" x14ac:dyDescent="0.3">
      <c r="B36"/>
      <c r="D36"/>
      <c r="E36" s="33" t="s">
        <v>270</v>
      </c>
      <c r="F36" s="34"/>
      <c r="G36" s="24" t="str">
        <f>IF('Raw Inc Data'!BQ9="a"," (a)","")</f>
        <v/>
      </c>
      <c r="H36" s="24" t="str">
        <f>IF('Raw Inc Data'!BR9="b"," (b)","")</f>
        <v/>
      </c>
      <c r="I36" s="22"/>
      <c r="J36" s="38" t="s">
        <v>270</v>
      </c>
      <c r="K36" s="38"/>
      <c r="L36" s="38" t="s">
        <v>406</v>
      </c>
      <c r="M36" s="38" t="s">
        <v>407</v>
      </c>
      <c r="N36" s="6"/>
      <c r="O36" s="29"/>
    </row>
    <row r="37" spans="2:34" x14ac:dyDescent="0.3">
      <c r="B37"/>
      <c r="D37"/>
      <c r="E37" s="33" t="s">
        <v>269</v>
      </c>
      <c r="F37" s="34"/>
      <c r="G37" s="24" t="str">
        <f>IF('Raw Inc Data'!BQ14="a"," (a)","")</f>
        <v/>
      </c>
      <c r="H37" s="24" t="str">
        <f>IF('Raw Inc Data'!BR14="b"," (b)","")</f>
        <v/>
      </c>
      <c r="I37" s="22"/>
      <c r="J37" s="39" t="s">
        <v>269</v>
      </c>
      <c r="K37" s="38"/>
      <c r="L37" s="38" t="s">
        <v>408</v>
      </c>
      <c r="M37" s="24" t="s">
        <v>409</v>
      </c>
      <c r="N37" s="6"/>
      <c r="O37" s="29"/>
    </row>
    <row r="38" spans="2:34" x14ac:dyDescent="0.3">
      <c r="B38"/>
      <c r="D38"/>
      <c r="E38" s="23" t="s">
        <v>374</v>
      </c>
      <c r="F38" s="25" t="str">
        <f>CONCATENATE(F$19,F34)</f>
        <v>2008/09-2012/13*</v>
      </c>
      <c r="G38" s="25" t="str">
        <f>CONCATENATE(G$19,G34,G36)</f>
        <v>2013/14-2017/18*</v>
      </c>
      <c r="H38" s="25" t="str">
        <f>CONCATENATE(H$19,H34,H36)</f>
        <v>2018/19-2022/23*</v>
      </c>
      <c r="I38" s="6"/>
      <c r="J38" s="38"/>
      <c r="K38" s="38"/>
      <c r="L38" s="38"/>
      <c r="M38" s="24"/>
      <c r="N38" s="6"/>
      <c r="O38" s="29"/>
    </row>
    <row r="39" spans="2:34" x14ac:dyDescent="0.3">
      <c r="B39"/>
      <c r="D39"/>
      <c r="E39" s="23" t="s">
        <v>375</v>
      </c>
      <c r="F39" s="25" t="str">
        <f>CONCATENATE(F$19,F35)</f>
        <v>2008/09-2012/13*</v>
      </c>
      <c r="G39" s="25" t="str">
        <f>CONCATENATE(G$19,G35,G37)</f>
        <v>2013/14-2017/18*</v>
      </c>
      <c r="H39" s="25" t="str">
        <f>CONCATENATE(H$19,H35,H37)</f>
        <v>2018/19-2022/23*</v>
      </c>
      <c r="I39" s="6"/>
      <c r="J39" s="24"/>
      <c r="K39" s="24"/>
      <c r="L39" s="24"/>
      <c r="M39" s="24"/>
      <c r="N39" s="6"/>
      <c r="O39" s="29"/>
    </row>
    <row r="40" spans="2:34" x14ac:dyDescent="0.3">
      <c r="B40"/>
      <c r="D40"/>
      <c r="J40" s="6"/>
      <c r="K40" s="6"/>
      <c r="L40" s="6"/>
      <c r="M40" s="6"/>
      <c r="N40" s="6"/>
      <c r="O40" s="29"/>
    </row>
    <row r="41" spans="2:34" x14ac:dyDescent="0.3">
      <c r="B41" s="49" t="s">
        <v>421</v>
      </c>
      <c r="C41" s="49"/>
      <c r="D41" s="50"/>
      <c r="E41" s="50"/>
      <c r="F41" s="50"/>
      <c r="G41" s="50"/>
      <c r="H41" s="50"/>
      <c r="I41" s="50"/>
      <c r="J41" s="50"/>
      <c r="K41" s="50"/>
      <c r="L41" s="50"/>
      <c r="M41" s="50"/>
      <c r="N41" s="50"/>
      <c r="O41" s="50"/>
      <c r="P41" s="50"/>
      <c r="Q41" s="50"/>
      <c r="R41" s="5"/>
      <c r="U41" s="6"/>
      <c r="AE41"/>
    </row>
    <row r="42" spans="2:34" x14ac:dyDescent="0.3">
      <c r="L42" s="88"/>
      <c r="M42" s="44"/>
      <c r="N42"/>
      <c r="U42" s="6"/>
      <c r="AE42"/>
    </row>
    <row r="43" spans="2:34" x14ac:dyDescent="0.3">
      <c r="L43" s="88"/>
      <c r="M43" s="44"/>
      <c r="N43"/>
      <c r="U43" s="6"/>
      <c r="AE43"/>
    </row>
    <row r="44" spans="2:34" x14ac:dyDescent="0.3">
      <c r="L44" s="88"/>
      <c r="M44" s="44"/>
      <c r="N44"/>
      <c r="U44" s="6"/>
      <c r="AE44"/>
    </row>
    <row r="45" spans="2:34" x14ac:dyDescent="0.3">
      <c r="L45" s="88"/>
      <c r="M45" s="44"/>
      <c r="N45"/>
      <c r="U45" s="6"/>
      <c r="AE45"/>
    </row>
    <row r="46" spans="2:34" x14ac:dyDescent="0.3">
      <c r="L46" s="88"/>
      <c r="M46" s="44"/>
      <c r="N46"/>
      <c r="U46" s="6"/>
      <c r="AE46"/>
    </row>
    <row r="47" spans="2:34" x14ac:dyDescent="0.3">
      <c r="L47" s="88"/>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R52" workbookViewId="0">
      <selection activeCell="BF74" sqref="BF74"/>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467</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6"/>
      <c r="BE5" s="86"/>
      <c r="BF5" s="86"/>
    </row>
    <row r="6" spans="1:93" x14ac:dyDescent="0.3">
      <c r="A6" s="9"/>
      <c r="B6" t="s">
        <v>468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6"/>
      <c r="BE6" s="86"/>
      <c r="BF6" s="86"/>
    </row>
    <row r="7" spans="1:93" x14ac:dyDescent="0.3">
      <c r="A7" s="9"/>
      <c r="B7" t="s">
        <v>0</v>
      </c>
      <c r="C7" s="89" t="s">
        <v>1</v>
      </c>
      <c r="D7" s="90" t="s">
        <v>2</v>
      </c>
      <c r="E7" s="91" t="s">
        <v>3</v>
      </c>
      <c r="F7" s="90" t="s">
        <v>4</v>
      </c>
      <c r="G7" s="90" t="s">
        <v>5</v>
      </c>
      <c r="H7" s="90" t="s">
        <v>6</v>
      </c>
      <c r="I7" s="92" t="s">
        <v>7</v>
      </c>
      <c r="J7" s="90" t="s">
        <v>155</v>
      </c>
      <c r="K7" s="90" t="s">
        <v>156</v>
      </c>
      <c r="L7" s="90" t="s">
        <v>8</v>
      </c>
      <c r="M7" s="90" t="s">
        <v>9</v>
      </c>
      <c r="N7" s="90" t="s">
        <v>10</v>
      </c>
      <c r="O7" s="90" t="s">
        <v>11</v>
      </c>
      <c r="P7" s="90" t="s">
        <v>12</v>
      </c>
      <c r="Q7" s="91" t="s">
        <v>13</v>
      </c>
      <c r="R7" s="90" t="s">
        <v>14</v>
      </c>
      <c r="S7" s="90" t="s">
        <v>15</v>
      </c>
      <c r="T7" s="90" t="s">
        <v>16</v>
      </c>
      <c r="U7" s="92" t="s">
        <v>17</v>
      </c>
      <c r="V7" s="90" t="s">
        <v>157</v>
      </c>
      <c r="W7" s="90" t="s">
        <v>158</v>
      </c>
      <c r="X7" s="90" t="s">
        <v>18</v>
      </c>
      <c r="Y7" s="90" t="s">
        <v>19</v>
      </c>
      <c r="Z7" s="90" t="s">
        <v>20</v>
      </c>
      <c r="AA7" s="90" t="s">
        <v>207</v>
      </c>
      <c r="AB7" s="90" t="s">
        <v>208</v>
      </c>
      <c r="AC7" s="91" t="s">
        <v>209</v>
      </c>
      <c r="AD7" s="90" t="s">
        <v>210</v>
      </c>
      <c r="AE7" s="90" t="s">
        <v>211</v>
      </c>
      <c r="AF7" s="90" t="s">
        <v>212</v>
      </c>
      <c r="AG7" s="92" t="s">
        <v>213</v>
      </c>
      <c r="AH7" s="90" t="s">
        <v>214</v>
      </c>
      <c r="AI7" s="90" t="s">
        <v>215</v>
      </c>
      <c r="AJ7" s="90" t="s">
        <v>216</v>
      </c>
      <c r="AK7" s="90" t="s">
        <v>217</v>
      </c>
      <c r="AL7" s="90" t="s">
        <v>218</v>
      </c>
      <c r="AM7" s="90" t="s">
        <v>219</v>
      </c>
      <c r="AN7" s="90" t="s">
        <v>220</v>
      </c>
      <c r="AO7" s="90" t="s">
        <v>221</v>
      </c>
      <c r="AP7" s="90" t="s">
        <v>222</v>
      </c>
      <c r="AQ7" s="90" t="s">
        <v>21</v>
      </c>
      <c r="AR7" s="90" t="s">
        <v>22</v>
      </c>
      <c r="AS7" s="90" t="s">
        <v>23</v>
      </c>
      <c r="AT7" s="90" t="s">
        <v>24</v>
      </c>
      <c r="AU7" s="89" t="s">
        <v>159</v>
      </c>
      <c r="AV7" s="89" t="s">
        <v>160</v>
      </c>
      <c r="AW7" s="89" t="s">
        <v>223</v>
      </c>
      <c r="AX7" s="89" t="s">
        <v>161</v>
      </c>
      <c r="AY7" s="89" t="s">
        <v>224</v>
      </c>
      <c r="AZ7" s="89" t="s">
        <v>25</v>
      </c>
      <c r="BA7" s="89" t="s">
        <v>26</v>
      </c>
      <c r="BB7" s="89" t="s">
        <v>225</v>
      </c>
      <c r="BC7" s="93" t="s">
        <v>27</v>
      </c>
      <c r="BD7" s="94" t="s">
        <v>131</v>
      </c>
      <c r="BE7" s="94" t="s">
        <v>132</v>
      </c>
      <c r="BF7" s="94" t="s">
        <v>226</v>
      </c>
    </row>
    <row r="8" spans="1:93" s="3" customFormat="1" x14ac:dyDescent="0.3">
      <c r="A8" s="9" t="s">
        <v>415</v>
      </c>
      <c r="B8" s="3" t="s">
        <v>162</v>
      </c>
      <c r="C8" s="95">
        <v>617</v>
      </c>
      <c r="D8" s="96">
        <v>83419</v>
      </c>
      <c r="E8" s="91">
        <v>7.8913942192000004</v>
      </c>
      <c r="F8" s="97">
        <v>3.9898849196000001</v>
      </c>
      <c r="G8" s="97">
        <v>15.607994711</v>
      </c>
      <c r="H8" s="97">
        <v>1.0233983800000001E-2</v>
      </c>
      <c r="I8" s="98">
        <v>7.3963965044000002</v>
      </c>
      <c r="J8" s="97">
        <v>6.8352137586000001</v>
      </c>
      <c r="K8" s="97">
        <v>8.0036533138999992</v>
      </c>
      <c r="L8" s="97">
        <v>0.40920985199999999</v>
      </c>
      <c r="M8" s="97">
        <v>0.2068962939</v>
      </c>
      <c r="N8" s="97">
        <v>0.80935573969999997</v>
      </c>
      <c r="O8" s="96">
        <v>408</v>
      </c>
      <c r="P8" s="96">
        <v>93134</v>
      </c>
      <c r="Q8" s="91">
        <v>4.7427354024000001</v>
      </c>
      <c r="R8" s="97">
        <v>2.3837530776999998</v>
      </c>
      <c r="S8" s="97">
        <v>9.4361867039000007</v>
      </c>
      <c r="T8" s="97">
        <v>6.7568528999999997E-3</v>
      </c>
      <c r="U8" s="98">
        <v>4.3807846758000002</v>
      </c>
      <c r="V8" s="97">
        <v>3.9756775321000002</v>
      </c>
      <c r="W8" s="97">
        <v>4.8271707706000004</v>
      </c>
      <c r="X8" s="97">
        <v>0.38646879000000001</v>
      </c>
      <c r="Y8" s="97">
        <v>0.1942436357</v>
      </c>
      <c r="Z8" s="97">
        <v>0.76892159240000002</v>
      </c>
      <c r="AA8" s="96">
        <v>272</v>
      </c>
      <c r="AB8" s="96">
        <v>97238</v>
      </c>
      <c r="AC8" s="91">
        <v>2.5835893331999999</v>
      </c>
      <c r="AD8" s="97">
        <v>1.2847627728</v>
      </c>
      <c r="AE8" s="97">
        <v>5.1954601923999997</v>
      </c>
      <c r="AF8" s="97">
        <v>1.36893655E-2</v>
      </c>
      <c r="AG8" s="98">
        <v>2.7972603302999999</v>
      </c>
      <c r="AH8" s="97">
        <v>2.4838262457</v>
      </c>
      <c r="AI8" s="97">
        <v>3.1502466684999999</v>
      </c>
      <c r="AJ8" s="97">
        <v>0.41530956920000001</v>
      </c>
      <c r="AK8" s="97">
        <v>0.20652441429999999</v>
      </c>
      <c r="AL8" s="97">
        <v>0.83516536730000002</v>
      </c>
      <c r="AM8" s="97">
        <v>9.4875894299999999E-2</v>
      </c>
      <c r="AN8" s="97">
        <v>0.54474667340000005</v>
      </c>
      <c r="AO8" s="97">
        <v>0.26706998180000002</v>
      </c>
      <c r="AP8" s="97">
        <v>1.1111280126</v>
      </c>
      <c r="AQ8" s="97">
        <v>0.15213774269999999</v>
      </c>
      <c r="AR8" s="97">
        <v>0.60100094739999999</v>
      </c>
      <c r="AS8" s="97">
        <v>0.29938380149999999</v>
      </c>
      <c r="AT8" s="97">
        <v>1.2064852443</v>
      </c>
      <c r="AU8" s="95" t="s">
        <v>28</v>
      </c>
      <c r="AV8" s="95">
        <v>2</v>
      </c>
      <c r="AW8" s="95" t="s">
        <v>28</v>
      </c>
      <c r="AX8" s="95" t="s">
        <v>28</v>
      </c>
      <c r="AY8" s="95" t="s">
        <v>28</v>
      </c>
      <c r="AZ8" s="95" t="s">
        <v>28</v>
      </c>
      <c r="BA8" s="95" t="s">
        <v>28</v>
      </c>
      <c r="BB8" s="95" t="s">
        <v>28</v>
      </c>
      <c r="BC8" s="93">
        <v>-2</v>
      </c>
      <c r="BD8" s="94">
        <v>123.4</v>
      </c>
      <c r="BE8" s="94">
        <v>81.599999999999994</v>
      </c>
      <c r="BF8" s="94">
        <v>54.4</v>
      </c>
      <c r="BG8" s="37"/>
      <c r="BH8" s="37"/>
      <c r="BI8" s="37"/>
      <c r="BJ8" s="37"/>
      <c r="BK8" s="37"/>
      <c r="BL8" s="37"/>
      <c r="BM8" s="37"/>
      <c r="BN8" s="37"/>
      <c r="BO8" s="37"/>
      <c r="BP8" s="37"/>
      <c r="BQ8" s="37"/>
      <c r="BR8" s="37"/>
      <c r="BS8" s="37"/>
      <c r="BT8" s="37"/>
      <c r="BU8" s="37"/>
      <c r="BV8" s="37"/>
      <c r="BW8" s="37"/>
    </row>
    <row r="9" spans="1:93" x14ac:dyDescent="0.3">
      <c r="A9" s="9"/>
      <c r="B9" t="s">
        <v>163</v>
      </c>
      <c r="C9" s="89">
        <v>1428</v>
      </c>
      <c r="D9" s="99">
        <v>234130</v>
      </c>
      <c r="E9" s="100">
        <v>9.0017373166999999</v>
      </c>
      <c r="F9" s="90">
        <v>4.5817792636999997</v>
      </c>
      <c r="G9" s="90">
        <v>17.685547481</v>
      </c>
      <c r="H9" s="90">
        <v>2.7024864400000001E-2</v>
      </c>
      <c r="I9" s="92">
        <v>6.0991756716000003</v>
      </c>
      <c r="J9" s="90">
        <v>5.7908986057999998</v>
      </c>
      <c r="K9" s="90">
        <v>6.4238637913999996</v>
      </c>
      <c r="L9" s="90">
        <v>0.46678691909999998</v>
      </c>
      <c r="M9" s="90">
        <v>0.23758909550000001</v>
      </c>
      <c r="N9" s="90">
        <v>0.91708766119999996</v>
      </c>
      <c r="O9" s="99">
        <v>986</v>
      </c>
      <c r="P9" s="99">
        <v>254625</v>
      </c>
      <c r="Q9" s="100">
        <v>4.7103560084999998</v>
      </c>
      <c r="R9" s="90">
        <v>2.3921561397</v>
      </c>
      <c r="S9" s="90">
        <v>9.2750859190000003</v>
      </c>
      <c r="T9" s="90">
        <v>5.6079570999999998E-3</v>
      </c>
      <c r="U9" s="92">
        <v>3.8723613157000001</v>
      </c>
      <c r="V9" s="90">
        <v>3.6380452238999998</v>
      </c>
      <c r="W9" s="90">
        <v>4.121769037</v>
      </c>
      <c r="X9" s="90">
        <v>0.38383030740000001</v>
      </c>
      <c r="Y9" s="90">
        <v>0.19492837160000001</v>
      </c>
      <c r="Z9" s="90">
        <v>0.75579405730000004</v>
      </c>
      <c r="AA9" s="99">
        <v>753</v>
      </c>
      <c r="AB9" s="99">
        <v>258197</v>
      </c>
      <c r="AC9" s="100">
        <v>3.0540257084000002</v>
      </c>
      <c r="AD9" s="90">
        <v>1.5451159902</v>
      </c>
      <c r="AE9" s="90">
        <v>6.0364872841999997</v>
      </c>
      <c r="AF9" s="90">
        <v>4.0705761700000002E-2</v>
      </c>
      <c r="AG9" s="92">
        <v>2.9163778045000002</v>
      </c>
      <c r="AH9" s="90">
        <v>2.7153403649999999</v>
      </c>
      <c r="AI9" s="90">
        <v>3.1322995852000002</v>
      </c>
      <c r="AJ9" s="90">
        <v>0.49093177659999998</v>
      </c>
      <c r="AK9" s="90">
        <v>0.2483759505</v>
      </c>
      <c r="AL9" s="90">
        <v>0.97035968579999998</v>
      </c>
      <c r="AM9" s="90">
        <v>0.2151120074</v>
      </c>
      <c r="AN9" s="90">
        <v>0.64836409449999999</v>
      </c>
      <c r="AO9" s="90">
        <v>0.32680475170000001</v>
      </c>
      <c r="AP9" s="90">
        <v>1.2863215631</v>
      </c>
      <c r="AQ9" s="90">
        <v>6.2084110900000003E-2</v>
      </c>
      <c r="AR9" s="90">
        <v>0.52327188000000002</v>
      </c>
      <c r="AS9" s="90">
        <v>0.26499806990000002</v>
      </c>
      <c r="AT9" s="90">
        <v>1.0332658666000001</v>
      </c>
      <c r="AU9" s="89" t="s">
        <v>28</v>
      </c>
      <c r="AV9" s="89">
        <v>2</v>
      </c>
      <c r="AW9" s="89" t="s">
        <v>28</v>
      </c>
      <c r="AX9" s="89" t="s">
        <v>28</v>
      </c>
      <c r="AY9" s="89" t="s">
        <v>28</v>
      </c>
      <c r="AZ9" s="89" t="s">
        <v>28</v>
      </c>
      <c r="BA9" s="89" t="s">
        <v>28</v>
      </c>
      <c r="BB9" s="89" t="s">
        <v>28</v>
      </c>
      <c r="BC9" s="101">
        <v>-2</v>
      </c>
      <c r="BD9" s="102">
        <v>285.60000000000002</v>
      </c>
      <c r="BE9" s="102">
        <v>197.2</v>
      </c>
      <c r="BF9" s="102">
        <v>150.6</v>
      </c>
    </row>
    <row r="10" spans="1:93" x14ac:dyDescent="0.3">
      <c r="A10" s="9"/>
      <c r="B10" t="s">
        <v>165</v>
      </c>
      <c r="C10" s="89">
        <v>667</v>
      </c>
      <c r="D10" s="99">
        <v>42012</v>
      </c>
      <c r="E10" s="100">
        <v>24.08674886</v>
      </c>
      <c r="F10" s="90">
        <v>12.215425283</v>
      </c>
      <c r="G10" s="90">
        <v>47.494987461000001</v>
      </c>
      <c r="H10" s="90">
        <v>0.52094260270000003</v>
      </c>
      <c r="I10" s="92">
        <v>15.876416261999999</v>
      </c>
      <c r="J10" s="90">
        <v>14.716136982</v>
      </c>
      <c r="K10" s="90">
        <v>17.128176615000001</v>
      </c>
      <c r="L10" s="90">
        <v>1.2490232604</v>
      </c>
      <c r="M10" s="90">
        <v>0.63343336210000001</v>
      </c>
      <c r="N10" s="90">
        <v>2.4628622333000001</v>
      </c>
      <c r="O10" s="99">
        <v>486</v>
      </c>
      <c r="P10" s="99">
        <v>44107</v>
      </c>
      <c r="Q10" s="100">
        <v>13.786386289999999</v>
      </c>
      <c r="R10" s="90">
        <v>6.9613403931000004</v>
      </c>
      <c r="S10" s="90">
        <v>27.302852067</v>
      </c>
      <c r="T10" s="90">
        <v>0.73855333919999999</v>
      </c>
      <c r="U10" s="92">
        <v>11.018659169999999</v>
      </c>
      <c r="V10" s="90">
        <v>10.081321468000001</v>
      </c>
      <c r="W10" s="90">
        <v>12.043148339</v>
      </c>
      <c r="X10" s="90">
        <v>1.1234040223999999</v>
      </c>
      <c r="Y10" s="90">
        <v>0.56725509019999998</v>
      </c>
      <c r="Z10" s="90">
        <v>2.2248131736999999</v>
      </c>
      <c r="AA10" s="99">
        <v>352</v>
      </c>
      <c r="AB10" s="99">
        <v>46294</v>
      </c>
      <c r="AC10" s="100">
        <v>8.6598453543999998</v>
      </c>
      <c r="AD10" s="90">
        <v>4.3448407773</v>
      </c>
      <c r="AE10" s="90">
        <v>17.260223194999998</v>
      </c>
      <c r="AF10" s="90">
        <v>0.34721487020000003</v>
      </c>
      <c r="AG10" s="92">
        <v>7.6035771374000003</v>
      </c>
      <c r="AH10" s="90">
        <v>6.8493405746000002</v>
      </c>
      <c r="AI10" s="90">
        <v>8.4408688187000003</v>
      </c>
      <c r="AJ10" s="90">
        <v>1.3920620424000001</v>
      </c>
      <c r="AK10" s="90">
        <v>0.69842909180000001</v>
      </c>
      <c r="AL10" s="90">
        <v>2.7745647375</v>
      </c>
      <c r="AM10" s="90">
        <v>0.1922086922</v>
      </c>
      <c r="AN10" s="90">
        <v>0.62814469090000002</v>
      </c>
      <c r="AO10" s="90">
        <v>0.31228588429999998</v>
      </c>
      <c r="AP10" s="90">
        <v>1.2634761047</v>
      </c>
      <c r="AQ10" s="90">
        <v>0.1127077698</v>
      </c>
      <c r="AR10" s="90">
        <v>0.57236393220000004</v>
      </c>
      <c r="AS10" s="90">
        <v>0.2872315573</v>
      </c>
      <c r="AT10" s="90">
        <v>1.1405448411000001</v>
      </c>
      <c r="AU10" s="89" t="s">
        <v>28</v>
      </c>
      <c r="AV10" s="89" t="s">
        <v>28</v>
      </c>
      <c r="AW10" s="89" t="s">
        <v>28</v>
      </c>
      <c r="AX10" s="89" t="s">
        <v>28</v>
      </c>
      <c r="AY10" s="89" t="s">
        <v>28</v>
      </c>
      <c r="AZ10" s="89" t="s">
        <v>28</v>
      </c>
      <c r="BA10" s="89" t="s">
        <v>28</v>
      </c>
      <c r="BB10" s="89" t="s">
        <v>28</v>
      </c>
      <c r="BC10" s="101" t="s">
        <v>28</v>
      </c>
      <c r="BD10" s="102">
        <v>133.4</v>
      </c>
      <c r="BE10" s="102">
        <v>97.2</v>
      </c>
      <c r="BF10" s="102">
        <v>70.400000000000006</v>
      </c>
    </row>
    <row r="11" spans="1:93" x14ac:dyDescent="0.3">
      <c r="A11" s="9"/>
      <c r="B11" t="s">
        <v>164</v>
      </c>
      <c r="C11" s="89">
        <v>518</v>
      </c>
      <c r="D11" s="99">
        <v>62001</v>
      </c>
      <c r="E11" s="100">
        <v>10.944730516</v>
      </c>
      <c r="F11" s="90">
        <v>5.5356385815999998</v>
      </c>
      <c r="G11" s="90">
        <v>21.639260637</v>
      </c>
      <c r="H11" s="90">
        <v>0.10337641140000001</v>
      </c>
      <c r="I11" s="92">
        <v>8.3547039563999999</v>
      </c>
      <c r="J11" s="90">
        <v>7.6653398926999996</v>
      </c>
      <c r="K11" s="90">
        <v>9.1060643332000009</v>
      </c>
      <c r="L11" s="90">
        <v>0.56754122659999995</v>
      </c>
      <c r="M11" s="90">
        <v>0.28705166440000002</v>
      </c>
      <c r="N11" s="90">
        <v>1.1221082608999999</v>
      </c>
      <c r="O11" s="99">
        <v>418</v>
      </c>
      <c r="P11" s="99">
        <v>65953</v>
      </c>
      <c r="Q11" s="100">
        <v>6.6719938968000001</v>
      </c>
      <c r="R11" s="90">
        <v>3.3621265531</v>
      </c>
      <c r="S11" s="90">
        <v>13.240281666</v>
      </c>
      <c r="T11" s="90">
        <v>8.1373241700000001E-2</v>
      </c>
      <c r="U11" s="92">
        <v>6.3378466484000002</v>
      </c>
      <c r="V11" s="90">
        <v>5.7584831229000004</v>
      </c>
      <c r="W11" s="90">
        <v>6.9755001935000003</v>
      </c>
      <c r="X11" s="90">
        <v>0.54367726419999995</v>
      </c>
      <c r="Y11" s="90">
        <v>0.27396784149999998</v>
      </c>
      <c r="Z11" s="90">
        <v>1.0789038816000001</v>
      </c>
      <c r="AA11" s="99">
        <v>202</v>
      </c>
      <c r="AB11" s="99">
        <v>64747</v>
      </c>
      <c r="AC11" s="100">
        <v>3.1050191535999998</v>
      </c>
      <c r="AD11" s="90">
        <v>1.5310645349000001</v>
      </c>
      <c r="AE11" s="90">
        <v>6.2970199650999996</v>
      </c>
      <c r="AF11" s="90">
        <v>5.4074360100000003E-2</v>
      </c>
      <c r="AG11" s="92">
        <v>3.1198356680999999</v>
      </c>
      <c r="AH11" s="90">
        <v>2.7179495257999999</v>
      </c>
      <c r="AI11" s="90">
        <v>3.5811461924999999</v>
      </c>
      <c r="AJ11" s="90">
        <v>0.49912892520000002</v>
      </c>
      <c r="AK11" s="90">
        <v>0.2461171922</v>
      </c>
      <c r="AL11" s="90">
        <v>1.0122400707000001</v>
      </c>
      <c r="AM11" s="90">
        <v>3.6825658599999998E-2</v>
      </c>
      <c r="AN11" s="90">
        <v>0.46538099430000002</v>
      </c>
      <c r="AO11" s="90">
        <v>0.22695574539999999</v>
      </c>
      <c r="AP11" s="90">
        <v>0.95428062179999995</v>
      </c>
      <c r="AQ11" s="90">
        <v>0.16261125209999999</v>
      </c>
      <c r="AR11" s="90">
        <v>0.60960787360000002</v>
      </c>
      <c r="AS11" s="90">
        <v>0.30432579310000002</v>
      </c>
      <c r="AT11" s="90">
        <v>1.2211313270999999</v>
      </c>
      <c r="AU11" s="89" t="s">
        <v>28</v>
      </c>
      <c r="AV11" s="89" t="s">
        <v>28</v>
      </c>
      <c r="AW11" s="89" t="s">
        <v>28</v>
      </c>
      <c r="AX11" s="89" t="s">
        <v>28</v>
      </c>
      <c r="AY11" s="89" t="s">
        <v>228</v>
      </c>
      <c r="AZ11" s="89" t="s">
        <v>28</v>
      </c>
      <c r="BA11" s="89" t="s">
        <v>28</v>
      </c>
      <c r="BB11" s="89" t="s">
        <v>28</v>
      </c>
      <c r="BC11" s="101" t="s">
        <v>266</v>
      </c>
      <c r="BD11" s="102">
        <v>103.6</v>
      </c>
      <c r="BE11" s="102">
        <v>83.6</v>
      </c>
      <c r="BF11" s="102">
        <v>40.4</v>
      </c>
      <c r="BQ11" s="46"/>
      <c r="CC11" s="4"/>
      <c r="CO11" s="4"/>
    </row>
    <row r="12" spans="1:93" x14ac:dyDescent="0.3">
      <c r="A12" s="9"/>
      <c r="B12" t="s">
        <v>166</v>
      </c>
      <c r="C12" s="89">
        <v>3551</v>
      </c>
      <c r="D12" s="99">
        <v>49423</v>
      </c>
      <c r="E12" s="100">
        <v>93.856237067999999</v>
      </c>
      <c r="F12" s="90">
        <v>47.883916776</v>
      </c>
      <c r="G12" s="90">
        <v>183.96559490999999</v>
      </c>
      <c r="H12" s="90">
        <v>4.0522620000000004E-6</v>
      </c>
      <c r="I12" s="92">
        <v>71.849139065000003</v>
      </c>
      <c r="J12" s="90">
        <v>69.524413025000001</v>
      </c>
      <c r="K12" s="90">
        <v>74.251598247000004</v>
      </c>
      <c r="L12" s="90">
        <v>4.8669342595999998</v>
      </c>
      <c r="M12" s="90">
        <v>2.4830302419999999</v>
      </c>
      <c r="N12" s="90">
        <v>9.5395733352000001</v>
      </c>
      <c r="O12" s="99">
        <v>3179</v>
      </c>
      <c r="P12" s="99">
        <v>49277</v>
      </c>
      <c r="Q12" s="100">
        <v>73.952250414999995</v>
      </c>
      <c r="R12" s="90">
        <v>37.713614042000003</v>
      </c>
      <c r="S12" s="90">
        <v>145.0122318</v>
      </c>
      <c r="T12" s="90">
        <v>1.7167465000000001E-7</v>
      </c>
      <c r="U12" s="92">
        <v>64.512855896000005</v>
      </c>
      <c r="V12" s="90">
        <v>62.308800415999997</v>
      </c>
      <c r="W12" s="90">
        <v>66.794875653999995</v>
      </c>
      <c r="X12" s="90">
        <v>6.0261082081000001</v>
      </c>
      <c r="Y12" s="90">
        <v>3.0731494696000001</v>
      </c>
      <c r="Z12" s="90">
        <v>11.816535608000001</v>
      </c>
      <c r="AA12" s="99">
        <v>1622</v>
      </c>
      <c r="AB12" s="99">
        <v>47592</v>
      </c>
      <c r="AC12" s="100">
        <v>34.024759717000002</v>
      </c>
      <c r="AD12" s="90">
        <v>17.309961907000002</v>
      </c>
      <c r="AE12" s="90">
        <v>66.879654618999993</v>
      </c>
      <c r="AF12" s="90">
        <v>8.3104768000000002E-7</v>
      </c>
      <c r="AG12" s="92">
        <v>34.081358211000001</v>
      </c>
      <c r="AH12" s="90">
        <v>32.462477677999999</v>
      </c>
      <c r="AI12" s="90">
        <v>35.780971159000003</v>
      </c>
      <c r="AJ12" s="90">
        <v>5.4694483059000003</v>
      </c>
      <c r="AK12" s="90">
        <v>2.7825601888999998</v>
      </c>
      <c r="AL12" s="90">
        <v>10.750841937000001</v>
      </c>
      <c r="AM12" s="90">
        <v>2.4325871299999999E-2</v>
      </c>
      <c r="AN12" s="90">
        <v>0.46009093070000001</v>
      </c>
      <c r="AO12" s="90">
        <v>0.23410023830000001</v>
      </c>
      <c r="AP12" s="90">
        <v>0.90424369510000002</v>
      </c>
      <c r="AQ12" s="90">
        <v>0.4882316028</v>
      </c>
      <c r="AR12" s="90">
        <v>0.78793112450000002</v>
      </c>
      <c r="AS12" s="90">
        <v>0.40159251759999998</v>
      </c>
      <c r="AT12" s="90">
        <v>1.5459338254999999</v>
      </c>
      <c r="AU12" s="89">
        <v>1</v>
      </c>
      <c r="AV12" s="89">
        <v>2</v>
      </c>
      <c r="AW12" s="89">
        <v>3</v>
      </c>
      <c r="AX12" s="89" t="s">
        <v>28</v>
      </c>
      <c r="AY12" s="89" t="s">
        <v>228</v>
      </c>
      <c r="AZ12" s="89" t="s">
        <v>28</v>
      </c>
      <c r="BA12" s="89" t="s">
        <v>28</v>
      </c>
      <c r="BB12" s="89" t="s">
        <v>28</v>
      </c>
      <c r="BC12" s="101" t="s">
        <v>437</v>
      </c>
      <c r="BD12" s="102">
        <v>710.2</v>
      </c>
      <c r="BE12" s="102">
        <v>635.79999999999995</v>
      </c>
      <c r="BF12" s="102">
        <v>324.39999999999998</v>
      </c>
      <c r="BQ12" s="46"/>
      <c r="CC12" s="4"/>
      <c r="CO12" s="4"/>
    </row>
    <row r="13" spans="1:93" s="3" customFormat="1" x14ac:dyDescent="0.3">
      <c r="A13" s="9" t="s">
        <v>29</v>
      </c>
      <c r="B13" s="3" t="s">
        <v>50</v>
      </c>
      <c r="C13" s="95">
        <v>6841</v>
      </c>
      <c r="D13" s="96">
        <v>474026</v>
      </c>
      <c r="E13" s="91">
        <v>19.284467810999999</v>
      </c>
      <c r="F13" s="97">
        <v>9.8263378741</v>
      </c>
      <c r="G13" s="97">
        <v>37.846317063000001</v>
      </c>
      <c r="H13" s="97" t="s">
        <v>28</v>
      </c>
      <c r="I13" s="98">
        <v>14.431697839</v>
      </c>
      <c r="J13" s="97">
        <v>14.093734022</v>
      </c>
      <c r="K13" s="97">
        <v>14.777765935</v>
      </c>
      <c r="L13" s="97" t="s">
        <v>28</v>
      </c>
      <c r="M13" s="97" t="s">
        <v>28</v>
      </c>
      <c r="N13" s="97" t="s">
        <v>28</v>
      </c>
      <c r="O13" s="96">
        <v>5487</v>
      </c>
      <c r="P13" s="96">
        <v>509330</v>
      </c>
      <c r="Q13" s="91">
        <v>12.271975189000001</v>
      </c>
      <c r="R13" s="97">
        <v>6.2557724257</v>
      </c>
      <c r="S13" s="97">
        <v>24.073985558</v>
      </c>
      <c r="T13" s="97" t="s">
        <v>28</v>
      </c>
      <c r="U13" s="98">
        <v>10.772976263</v>
      </c>
      <c r="V13" s="97">
        <v>10.491667417</v>
      </c>
      <c r="W13" s="97">
        <v>11.061827729000001</v>
      </c>
      <c r="X13" s="97" t="s">
        <v>28</v>
      </c>
      <c r="Y13" s="97" t="s">
        <v>28</v>
      </c>
      <c r="Z13" s="97" t="s">
        <v>28</v>
      </c>
      <c r="AA13" s="96">
        <v>3208</v>
      </c>
      <c r="AB13" s="96">
        <v>515683</v>
      </c>
      <c r="AC13" s="91">
        <v>6.2208760032999999</v>
      </c>
      <c r="AD13" s="97">
        <v>6.0092885644000003</v>
      </c>
      <c r="AE13" s="97">
        <v>6.4399134495999997</v>
      </c>
      <c r="AF13" s="97" t="s">
        <v>28</v>
      </c>
      <c r="AG13" s="98">
        <v>6.2208760032999999</v>
      </c>
      <c r="AH13" s="97">
        <v>6.0092885644000003</v>
      </c>
      <c r="AI13" s="97">
        <v>6.4399134495999997</v>
      </c>
      <c r="AJ13" s="97" t="s">
        <v>28</v>
      </c>
      <c r="AK13" s="97" t="s">
        <v>28</v>
      </c>
      <c r="AL13" s="97" t="s">
        <v>28</v>
      </c>
      <c r="AM13" s="97">
        <v>4.8128134599999997E-2</v>
      </c>
      <c r="AN13" s="97">
        <v>0.50691725720000003</v>
      </c>
      <c r="AO13" s="97">
        <v>0.25840656870000001</v>
      </c>
      <c r="AP13" s="97">
        <v>0.99442172439999998</v>
      </c>
      <c r="AQ13" s="97">
        <v>0.1880158291</v>
      </c>
      <c r="AR13" s="97">
        <v>0.63636576899999997</v>
      </c>
      <c r="AS13" s="97">
        <v>0.32468732430000002</v>
      </c>
      <c r="AT13" s="97">
        <v>1.247234991</v>
      </c>
      <c r="AU13" s="95" t="s">
        <v>28</v>
      </c>
      <c r="AV13" s="95" t="s">
        <v>28</v>
      </c>
      <c r="AW13" s="95" t="s">
        <v>28</v>
      </c>
      <c r="AX13" s="95" t="s">
        <v>28</v>
      </c>
      <c r="AY13" s="95" t="s">
        <v>228</v>
      </c>
      <c r="AZ13" s="95" t="s">
        <v>28</v>
      </c>
      <c r="BA13" s="95" t="s">
        <v>28</v>
      </c>
      <c r="BB13" s="95" t="s">
        <v>28</v>
      </c>
      <c r="BC13" s="93" t="s">
        <v>266</v>
      </c>
      <c r="BD13" s="94">
        <v>1368.2</v>
      </c>
      <c r="BE13" s="94">
        <v>1097.4000000000001</v>
      </c>
      <c r="BF13" s="94">
        <v>641.6</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95">
        <v>7</v>
      </c>
      <c r="D14" s="96">
        <v>2556</v>
      </c>
      <c r="E14" s="91">
        <v>3.0010473028</v>
      </c>
      <c r="F14" s="97">
        <v>1.0972200707999999</v>
      </c>
      <c r="G14" s="97">
        <v>8.2082757627999996</v>
      </c>
      <c r="H14" s="97">
        <v>4.4614250000000002E-4</v>
      </c>
      <c r="I14" s="98">
        <v>2.7386541471000001</v>
      </c>
      <c r="J14" s="97">
        <v>1.3056093387000001</v>
      </c>
      <c r="K14" s="97">
        <v>5.7446177160999996</v>
      </c>
      <c r="L14" s="97">
        <v>0.16488302069999999</v>
      </c>
      <c r="M14" s="97">
        <v>6.0283274900000003E-2</v>
      </c>
      <c r="N14" s="97">
        <v>0.450977664</v>
      </c>
      <c r="O14" s="96">
        <v>10</v>
      </c>
      <c r="P14" s="96">
        <v>2801</v>
      </c>
      <c r="Q14" s="91">
        <v>4.0004720871000004</v>
      </c>
      <c r="R14" s="97">
        <v>1.6198637779</v>
      </c>
      <c r="S14" s="97">
        <v>9.8797054034999992</v>
      </c>
      <c r="T14" s="97">
        <v>1.7381806100000001E-2</v>
      </c>
      <c r="U14" s="98">
        <v>3.5701535166</v>
      </c>
      <c r="V14" s="97">
        <v>1.9209379154999999</v>
      </c>
      <c r="W14" s="97">
        <v>6.6352983244999999</v>
      </c>
      <c r="X14" s="97">
        <v>0.33382381010000001</v>
      </c>
      <c r="Y14" s="97">
        <v>0.13517132139999999</v>
      </c>
      <c r="Z14" s="97">
        <v>0.82442292520000005</v>
      </c>
      <c r="AA14" s="96" t="s">
        <v>28</v>
      </c>
      <c r="AB14" s="96" t="s">
        <v>28</v>
      </c>
      <c r="AC14" s="91" t="s">
        <v>28</v>
      </c>
      <c r="AD14" s="97" t="s">
        <v>28</v>
      </c>
      <c r="AE14" s="97" t="s">
        <v>28</v>
      </c>
      <c r="AF14" s="97" t="s">
        <v>28</v>
      </c>
      <c r="AG14" s="98" t="s">
        <v>28</v>
      </c>
      <c r="AH14" s="97" t="s">
        <v>28</v>
      </c>
      <c r="AI14" s="97" t="s">
        <v>28</v>
      </c>
      <c r="AJ14" s="97" t="s">
        <v>28</v>
      </c>
      <c r="AK14" s="97" t="s">
        <v>28</v>
      </c>
      <c r="AL14" s="97" t="s">
        <v>28</v>
      </c>
      <c r="AM14" s="97">
        <v>7.9749110400000003E-2</v>
      </c>
      <c r="AN14" s="97">
        <v>0.29222699569999999</v>
      </c>
      <c r="AO14" s="97">
        <v>7.3802349700000006E-2</v>
      </c>
      <c r="AP14" s="97">
        <v>1.1570988915</v>
      </c>
      <c r="AQ14" s="97">
        <v>0.64473382869999996</v>
      </c>
      <c r="AR14" s="97">
        <v>1.3330253352999999</v>
      </c>
      <c r="AS14" s="97">
        <v>0.3928129279</v>
      </c>
      <c r="AT14" s="97">
        <v>4.5236712400999997</v>
      </c>
      <c r="AU14" s="95">
        <v>1</v>
      </c>
      <c r="AV14" s="95" t="s">
        <v>28</v>
      </c>
      <c r="AW14" s="95" t="s">
        <v>28</v>
      </c>
      <c r="AX14" s="95" t="s">
        <v>28</v>
      </c>
      <c r="AY14" s="95" t="s">
        <v>28</v>
      </c>
      <c r="AZ14" s="95" t="s">
        <v>28</v>
      </c>
      <c r="BA14" s="95" t="s">
        <v>28</v>
      </c>
      <c r="BB14" s="95" t="s">
        <v>422</v>
      </c>
      <c r="BC14" s="93" t="s">
        <v>438</v>
      </c>
      <c r="BD14" s="94">
        <v>1.4</v>
      </c>
      <c r="BE14" s="94">
        <v>2</v>
      </c>
      <c r="BF14" s="94" t="s">
        <v>28</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89">
        <v>9</v>
      </c>
      <c r="D15" s="99">
        <v>2809</v>
      </c>
      <c r="E15" s="100">
        <v>3.4754642742000001</v>
      </c>
      <c r="F15" s="90">
        <v>1.3852498310000001</v>
      </c>
      <c r="G15" s="90">
        <v>8.7196198479000007</v>
      </c>
      <c r="H15" s="90">
        <v>4.1872490000000002E-4</v>
      </c>
      <c r="I15" s="92">
        <v>3.2039871840999998</v>
      </c>
      <c r="J15" s="90">
        <v>1.6670818472</v>
      </c>
      <c r="K15" s="90">
        <v>6.1577863697000002</v>
      </c>
      <c r="L15" s="90">
        <v>0.19094835569999999</v>
      </c>
      <c r="M15" s="90">
        <v>7.6108156100000005E-2</v>
      </c>
      <c r="N15" s="90">
        <v>0.47907184209999998</v>
      </c>
      <c r="O15" s="99">
        <v>11</v>
      </c>
      <c r="P15" s="99">
        <v>3111</v>
      </c>
      <c r="Q15" s="100">
        <v>3.6881857492000001</v>
      </c>
      <c r="R15" s="90">
        <v>1.5329527003000001</v>
      </c>
      <c r="S15" s="90">
        <v>8.8735380540000008</v>
      </c>
      <c r="T15" s="90">
        <v>8.5190332999999993E-3</v>
      </c>
      <c r="U15" s="92">
        <v>3.5358405657</v>
      </c>
      <c r="V15" s="90">
        <v>1.9581490770000001</v>
      </c>
      <c r="W15" s="90">
        <v>6.3846867704000001</v>
      </c>
      <c r="X15" s="90">
        <v>0.30776473180000002</v>
      </c>
      <c r="Y15" s="90">
        <v>0.1279189305</v>
      </c>
      <c r="Z15" s="90">
        <v>0.74046217979999995</v>
      </c>
      <c r="AA15" s="99">
        <v>24</v>
      </c>
      <c r="AB15" s="99">
        <v>4389</v>
      </c>
      <c r="AC15" s="100">
        <v>4.9498596319999999</v>
      </c>
      <c r="AD15" s="90">
        <v>2.3182522241000001</v>
      </c>
      <c r="AE15" s="90">
        <v>10.56878545</v>
      </c>
      <c r="AF15" s="90">
        <v>0.55482763660000001</v>
      </c>
      <c r="AG15" s="92">
        <v>5.4682159945000004</v>
      </c>
      <c r="AH15" s="90">
        <v>3.6651763321000002</v>
      </c>
      <c r="AI15" s="90">
        <v>8.1582394553000004</v>
      </c>
      <c r="AJ15" s="90">
        <v>0.79568530689999994</v>
      </c>
      <c r="AK15" s="90">
        <v>0.37265687710000001</v>
      </c>
      <c r="AL15" s="90">
        <v>1.6989223776</v>
      </c>
      <c r="AM15" s="90">
        <v>0.56583586050000001</v>
      </c>
      <c r="AN15" s="90">
        <v>1.3420852334</v>
      </c>
      <c r="AO15" s="90">
        <v>0.49160240129999999</v>
      </c>
      <c r="AP15" s="90">
        <v>3.6639218378999998</v>
      </c>
      <c r="AQ15" s="90">
        <v>0.91803297129999994</v>
      </c>
      <c r="AR15" s="90">
        <v>1.0612066355000001</v>
      </c>
      <c r="AS15" s="90">
        <v>0.34232419069999998</v>
      </c>
      <c r="AT15" s="90">
        <v>3.2897456676000001</v>
      </c>
      <c r="AU15" s="89">
        <v>1</v>
      </c>
      <c r="AV15" s="89" t="s">
        <v>28</v>
      </c>
      <c r="AW15" s="89" t="s">
        <v>28</v>
      </c>
      <c r="AX15" s="89" t="s">
        <v>28</v>
      </c>
      <c r="AY15" s="89" t="s">
        <v>28</v>
      </c>
      <c r="AZ15" s="89" t="s">
        <v>28</v>
      </c>
      <c r="BA15" s="89" t="s">
        <v>28</v>
      </c>
      <c r="BB15" s="89" t="s">
        <v>28</v>
      </c>
      <c r="BC15" s="101">
        <v>-1</v>
      </c>
      <c r="BD15" s="102">
        <v>1.8</v>
      </c>
      <c r="BE15" s="102">
        <v>2.2000000000000002</v>
      </c>
      <c r="BF15" s="102">
        <v>4.8</v>
      </c>
    </row>
    <row r="16" spans="1:93" x14ac:dyDescent="0.3">
      <c r="A16" s="9"/>
      <c r="B16" t="s">
        <v>75</v>
      </c>
      <c r="C16" s="89" t="s">
        <v>28</v>
      </c>
      <c r="D16" s="99" t="s">
        <v>28</v>
      </c>
      <c r="E16" s="100" t="s">
        <v>28</v>
      </c>
      <c r="F16" s="90" t="s">
        <v>28</v>
      </c>
      <c r="G16" s="90" t="s">
        <v>28</v>
      </c>
      <c r="H16" s="90" t="s">
        <v>28</v>
      </c>
      <c r="I16" s="92" t="s">
        <v>28</v>
      </c>
      <c r="J16" s="90" t="s">
        <v>28</v>
      </c>
      <c r="K16" s="90" t="s">
        <v>28</v>
      </c>
      <c r="L16" s="90" t="s">
        <v>28</v>
      </c>
      <c r="M16" s="90" t="s">
        <v>28</v>
      </c>
      <c r="N16" s="90" t="s">
        <v>28</v>
      </c>
      <c r="O16" s="99" t="s">
        <v>28</v>
      </c>
      <c r="P16" s="99" t="s">
        <v>28</v>
      </c>
      <c r="Q16" s="100" t="s">
        <v>28</v>
      </c>
      <c r="R16" s="90" t="s">
        <v>28</v>
      </c>
      <c r="S16" s="90" t="s">
        <v>28</v>
      </c>
      <c r="T16" s="90" t="s">
        <v>28</v>
      </c>
      <c r="U16" s="92" t="s">
        <v>28</v>
      </c>
      <c r="V16" s="90" t="s">
        <v>28</v>
      </c>
      <c r="W16" s="90" t="s">
        <v>28</v>
      </c>
      <c r="X16" s="90" t="s">
        <v>28</v>
      </c>
      <c r="Y16" s="90" t="s">
        <v>28</v>
      </c>
      <c r="Z16" s="90" t="s">
        <v>28</v>
      </c>
      <c r="AA16" s="99" t="s">
        <v>28</v>
      </c>
      <c r="AB16" s="99" t="s">
        <v>28</v>
      </c>
      <c r="AC16" s="100" t="s">
        <v>28</v>
      </c>
      <c r="AD16" s="90" t="s">
        <v>28</v>
      </c>
      <c r="AE16" s="90" t="s">
        <v>28</v>
      </c>
      <c r="AF16" s="90" t="s">
        <v>28</v>
      </c>
      <c r="AG16" s="92" t="s">
        <v>28</v>
      </c>
      <c r="AH16" s="90" t="s">
        <v>28</v>
      </c>
      <c r="AI16" s="90" t="s">
        <v>28</v>
      </c>
      <c r="AJ16" s="90" t="s">
        <v>28</v>
      </c>
      <c r="AK16" s="90" t="s">
        <v>28</v>
      </c>
      <c r="AL16" s="90" t="s">
        <v>28</v>
      </c>
      <c r="AM16" s="90">
        <v>0.98246395409999998</v>
      </c>
      <c r="AN16" s="90">
        <v>0.9682450279</v>
      </c>
      <c r="AO16" s="90">
        <v>5.4485933600000001E-2</v>
      </c>
      <c r="AP16" s="90">
        <v>17.206247053999999</v>
      </c>
      <c r="AQ16" s="90">
        <v>0.13682236079999999</v>
      </c>
      <c r="AR16" s="90">
        <v>0.17782689760000001</v>
      </c>
      <c r="AS16" s="90">
        <v>1.8278018399999998E-2</v>
      </c>
      <c r="AT16" s="90">
        <v>1.7300784335999999</v>
      </c>
      <c r="AU16" s="89" t="s">
        <v>28</v>
      </c>
      <c r="AV16" s="89" t="s">
        <v>28</v>
      </c>
      <c r="AW16" s="89" t="s">
        <v>28</v>
      </c>
      <c r="AX16" s="89" t="s">
        <v>28</v>
      </c>
      <c r="AY16" s="89" t="s">
        <v>28</v>
      </c>
      <c r="AZ16" s="89" t="s">
        <v>422</v>
      </c>
      <c r="BA16" s="89" t="s">
        <v>422</v>
      </c>
      <c r="BB16" s="89" t="s">
        <v>422</v>
      </c>
      <c r="BC16" s="101" t="s">
        <v>423</v>
      </c>
      <c r="BD16" s="102" t="s">
        <v>28</v>
      </c>
      <c r="BE16" s="102" t="s">
        <v>28</v>
      </c>
      <c r="BF16" s="102" t="s">
        <v>28</v>
      </c>
    </row>
    <row r="17" spans="1:58" x14ac:dyDescent="0.3">
      <c r="A17" s="9"/>
      <c r="B17" t="s">
        <v>67</v>
      </c>
      <c r="C17" s="89">
        <v>8</v>
      </c>
      <c r="D17" s="99">
        <v>1009</v>
      </c>
      <c r="E17" s="100">
        <v>7.5340908961000004</v>
      </c>
      <c r="F17" s="90">
        <v>2.9082142107000002</v>
      </c>
      <c r="G17" s="90">
        <v>19.518000228999998</v>
      </c>
      <c r="H17" s="90">
        <v>6.935065E-2</v>
      </c>
      <c r="I17" s="92">
        <v>7.9286422200000004</v>
      </c>
      <c r="J17" s="90">
        <v>3.9650952922</v>
      </c>
      <c r="K17" s="90">
        <v>15.854188316</v>
      </c>
      <c r="L17" s="90">
        <v>0.41393671589999997</v>
      </c>
      <c r="M17" s="90">
        <v>0.159782601</v>
      </c>
      <c r="N17" s="90">
        <v>1.072354585</v>
      </c>
      <c r="O17" s="99" t="s">
        <v>28</v>
      </c>
      <c r="P17" s="99" t="s">
        <v>28</v>
      </c>
      <c r="Q17" s="100" t="s">
        <v>28</v>
      </c>
      <c r="R17" s="90" t="s">
        <v>28</v>
      </c>
      <c r="S17" s="90" t="s">
        <v>28</v>
      </c>
      <c r="T17" s="90" t="s">
        <v>28</v>
      </c>
      <c r="U17" s="92" t="s">
        <v>28</v>
      </c>
      <c r="V17" s="90" t="s">
        <v>28</v>
      </c>
      <c r="W17" s="90" t="s">
        <v>28</v>
      </c>
      <c r="X17" s="90" t="s">
        <v>28</v>
      </c>
      <c r="Y17" s="90" t="s">
        <v>28</v>
      </c>
      <c r="Z17" s="90" t="s">
        <v>28</v>
      </c>
      <c r="AA17" s="99" t="s">
        <v>28</v>
      </c>
      <c r="AB17" s="99" t="s">
        <v>28</v>
      </c>
      <c r="AC17" s="100" t="s">
        <v>28</v>
      </c>
      <c r="AD17" s="90" t="s">
        <v>28</v>
      </c>
      <c r="AE17" s="90" t="s">
        <v>28</v>
      </c>
      <c r="AF17" s="90" t="s">
        <v>28</v>
      </c>
      <c r="AG17" s="92" t="s">
        <v>28</v>
      </c>
      <c r="AH17" s="90" t="s">
        <v>28</v>
      </c>
      <c r="AI17" s="90" t="s">
        <v>28</v>
      </c>
      <c r="AJ17" s="90" t="s">
        <v>28</v>
      </c>
      <c r="AK17" s="90" t="s">
        <v>28</v>
      </c>
      <c r="AL17" s="90" t="s">
        <v>28</v>
      </c>
      <c r="AM17" s="90">
        <v>0.63844445699999997</v>
      </c>
      <c r="AN17" s="90">
        <v>1.8280546591</v>
      </c>
      <c r="AO17" s="90">
        <v>0.14762760480000001</v>
      </c>
      <c r="AP17" s="90">
        <v>22.636578302</v>
      </c>
      <c r="AQ17" s="90">
        <v>7.4897918499999994E-2</v>
      </c>
      <c r="AR17" s="90">
        <v>0.13466160699999999</v>
      </c>
      <c r="AS17" s="90">
        <v>1.48264581E-2</v>
      </c>
      <c r="AT17" s="90">
        <v>1.2230667832</v>
      </c>
      <c r="AU17" s="89" t="s">
        <v>28</v>
      </c>
      <c r="AV17" s="89" t="s">
        <v>28</v>
      </c>
      <c r="AW17" s="89" t="s">
        <v>28</v>
      </c>
      <c r="AX17" s="89" t="s">
        <v>28</v>
      </c>
      <c r="AY17" s="89" t="s">
        <v>28</v>
      </c>
      <c r="AZ17" s="89" t="s">
        <v>28</v>
      </c>
      <c r="BA17" s="89" t="s">
        <v>422</v>
      </c>
      <c r="BB17" s="89" t="s">
        <v>422</v>
      </c>
      <c r="BC17" s="101" t="s">
        <v>423</v>
      </c>
      <c r="BD17" s="102">
        <v>1.6</v>
      </c>
      <c r="BE17" s="102" t="s">
        <v>28</v>
      </c>
      <c r="BF17" s="102" t="s">
        <v>28</v>
      </c>
    </row>
    <row r="18" spans="1:58" x14ac:dyDescent="0.3">
      <c r="A18" s="9"/>
      <c r="B18" t="s">
        <v>66</v>
      </c>
      <c r="C18" s="89">
        <v>9</v>
      </c>
      <c r="D18" s="99">
        <v>6058</v>
      </c>
      <c r="E18" s="100">
        <v>1.6090526805000001</v>
      </c>
      <c r="F18" s="90">
        <v>0.64194706589999995</v>
      </c>
      <c r="G18" s="90">
        <v>4.0331215237000002</v>
      </c>
      <c r="H18" s="90">
        <v>2.2888686E-7</v>
      </c>
      <c r="I18" s="92">
        <v>1.4856388247000001</v>
      </c>
      <c r="J18" s="90">
        <v>0.77299981979999999</v>
      </c>
      <c r="K18" s="90">
        <v>2.8552693813999999</v>
      </c>
      <c r="L18" s="90">
        <v>8.84042934E-2</v>
      </c>
      <c r="M18" s="90">
        <v>3.5269744399999997E-2</v>
      </c>
      <c r="N18" s="90">
        <v>0.22158706359999999</v>
      </c>
      <c r="O18" s="99">
        <v>7</v>
      </c>
      <c r="P18" s="99">
        <v>7728</v>
      </c>
      <c r="Q18" s="100">
        <v>1.0377334949999999</v>
      </c>
      <c r="R18" s="90">
        <v>0.38373755199999998</v>
      </c>
      <c r="S18" s="90">
        <v>2.8063211456000001</v>
      </c>
      <c r="T18" s="90">
        <v>1.4357618E-6</v>
      </c>
      <c r="U18" s="92">
        <v>0.90579710140000003</v>
      </c>
      <c r="V18" s="90">
        <v>0.43182420669999999</v>
      </c>
      <c r="W18" s="90">
        <v>1.9000055490000001</v>
      </c>
      <c r="X18" s="90">
        <v>8.6594817199999993E-2</v>
      </c>
      <c r="Y18" s="90">
        <v>3.2021403699999999E-2</v>
      </c>
      <c r="Z18" s="90">
        <v>0.2341765663</v>
      </c>
      <c r="AA18" s="99">
        <v>7</v>
      </c>
      <c r="AB18" s="99">
        <v>9215</v>
      </c>
      <c r="AC18" s="100">
        <v>0.7651716784</v>
      </c>
      <c r="AD18" s="90">
        <v>0.28130862600000001</v>
      </c>
      <c r="AE18" s="90">
        <v>2.0813001928000001</v>
      </c>
      <c r="AF18" s="90">
        <v>4.0506000000000001E-5</v>
      </c>
      <c r="AG18" s="92">
        <v>0.75963103639999996</v>
      </c>
      <c r="AH18" s="90">
        <v>0.36214188489999999</v>
      </c>
      <c r="AI18" s="90">
        <v>1.5934067154</v>
      </c>
      <c r="AJ18" s="90">
        <v>0.1230006317</v>
      </c>
      <c r="AK18" s="90">
        <v>4.5220098600000001E-2</v>
      </c>
      <c r="AL18" s="90">
        <v>0.33456705959999999</v>
      </c>
      <c r="AM18" s="90">
        <v>0.64233831610000003</v>
      </c>
      <c r="AN18" s="90">
        <v>0.73734892640000005</v>
      </c>
      <c r="AO18" s="90">
        <v>0.2038148799</v>
      </c>
      <c r="AP18" s="90">
        <v>2.6675355572999999</v>
      </c>
      <c r="AQ18" s="90">
        <v>0.48233513519999999</v>
      </c>
      <c r="AR18" s="90">
        <v>0.64493444349999995</v>
      </c>
      <c r="AS18" s="90">
        <v>0.18971695960000001</v>
      </c>
      <c r="AT18" s="90">
        <v>2.1924262184000001</v>
      </c>
      <c r="AU18" s="89">
        <v>1</v>
      </c>
      <c r="AV18" s="89">
        <v>2</v>
      </c>
      <c r="AW18" s="89">
        <v>3</v>
      </c>
      <c r="AX18" s="89" t="s">
        <v>28</v>
      </c>
      <c r="AY18" s="89" t="s">
        <v>28</v>
      </c>
      <c r="AZ18" s="89" t="s">
        <v>28</v>
      </c>
      <c r="BA18" s="89" t="s">
        <v>28</v>
      </c>
      <c r="BB18" s="89" t="s">
        <v>28</v>
      </c>
      <c r="BC18" s="101" t="s">
        <v>229</v>
      </c>
      <c r="BD18" s="102">
        <v>1.8</v>
      </c>
      <c r="BE18" s="102">
        <v>1.4</v>
      </c>
      <c r="BF18" s="102">
        <v>1.4</v>
      </c>
    </row>
    <row r="19" spans="1:58" x14ac:dyDescent="0.3">
      <c r="A19" s="9"/>
      <c r="B19" t="s">
        <v>69</v>
      </c>
      <c r="C19" s="89" t="s">
        <v>28</v>
      </c>
      <c r="D19" s="99" t="s">
        <v>28</v>
      </c>
      <c r="E19" s="100" t="s">
        <v>28</v>
      </c>
      <c r="F19" s="90" t="s">
        <v>28</v>
      </c>
      <c r="G19" s="90" t="s">
        <v>28</v>
      </c>
      <c r="H19" s="90" t="s">
        <v>28</v>
      </c>
      <c r="I19" s="92" t="s">
        <v>28</v>
      </c>
      <c r="J19" s="90" t="s">
        <v>28</v>
      </c>
      <c r="K19" s="90" t="s">
        <v>28</v>
      </c>
      <c r="L19" s="90" t="s">
        <v>28</v>
      </c>
      <c r="M19" s="90" t="s">
        <v>28</v>
      </c>
      <c r="N19" s="90" t="s">
        <v>28</v>
      </c>
      <c r="O19" s="99" t="s">
        <v>28</v>
      </c>
      <c r="P19" s="99" t="s">
        <v>28</v>
      </c>
      <c r="Q19" s="100" t="s">
        <v>28</v>
      </c>
      <c r="R19" s="90" t="s">
        <v>28</v>
      </c>
      <c r="S19" s="90" t="s">
        <v>28</v>
      </c>
      <c r="T19" s="90" t="s">
        <v>28</v>
      </c>
      <c r="U19" s="92" t="s">
        <v>28</v>
      </c>
      <c r="V19" s="90" t="s">
        <v>28</v>
      </c>
      <c r="W19" s="90" t="s">
        <v>28</v>
      </c>
      <c r="X19" s="90" t="s">
        <v>28</v>
      </c>
      <c r="Y19" s="90" t="s">
        <v>28</v>
      </c>
      <c r="Z19" s="90" t="s">
        <v>28</v>
      </c>
      <c r="AA19" s="99" t="s">
        <v>28</v>
      </c>
      <c r="AB19" s="99" t="s">
        <v>28</v>
      </c>
      <c r="AC19" s="100" t="s">
        <v>28</v>
      </c>
      <c r="AD19" s="90" t="s">
        <v>28</v>
      </c>
      <c r="AE19" s="90" t="s">
        <v>28</v>
      </c>
      <c r="AF19" s="90" t="s">
        <v>28</v>
      </c>
      <c r="AG19" s="92" t="s">
        <v>28</v>
      </c>
      <c r="AH19" s="90" t="s">
        <v>28</v>
      </c>
      <c r="AI19" s="90" t="s">
        <v>28</v>
      </c>
      <c r="AJ19" s="90" t="s">
        <v>28</v>
      </c>
      <c r="AK19" s="90" t="s">
        <v>28</v>
      </c>
      <c r="AL19" s="90" t="s">
        <v>28</v>
      </c>
      <c r="AM19" s="90">
        <v>0.56626198729999999</v>
      </c>
      <c r="AN19" s="90">
        <v>0.64184666440000004</v>
      </c>
      <c r="AO19" s="90">
        <v>0.14105657999999999</v>
      </c>
      <c r="AP19" s="90">
        <v>2.9205808097000001</v>
      </c>
      <c r="AQ19" s="90">
        <v>0.2306793238</v>
      </c>
      <c r="AR19" s="90">
        <v>4.0216190198000001</v>
      </c>
      <c r="AS19" s="90">
        <v>0.41313000020000001</v>
      </c>
      <c r="AT19" s="90">
        <v>39.148499334999997</v>
      </c>
      <c r="AU19" s="89" t="s">
        <v>28</v>
      </c>
      <c r="AV19" s="89" t="s">
        <v>28</v>
      </c>
      <c r="AW19" s="89" t="s">
        <v>28</v>
      </c>
      <c r="AX19" s="89" t="s">
        <v>28</v>
      </c>
      <c r="AY19" s="89" t="s">
        <v>28</v>
      </c>
      <c r="AZ19" s="89" t="s">
        <v>422</v>
      </c>
      <c r="BA19" s="89" t="s">
        <v>422</v>
      </c>
      <c r="BB19" s="89" t="s">
        <v>422</v>
      </c>
      <c r="BC19" s="101" t="s">
        <v>423</v>
      </c>
      <c r="BD19" s="102" t="s">
        <v>28</v>
      </c>
      <c r="BE19" s="102" t="s">
        <v>28</v>
      </c>
      <c r="BF19" s="102" t="s">
        <v>28</v>
      </c>
    </row>
    <row r="20" spans="1:58" x14ac:dyDescent="0.3">
      <c r="A20" s="9"/>
      <c r="B20" t="s">
        <v>65</v>
      </c>
      <c r="C20" s="89">
        <v>23</v>
      </c>
      <c r="D20" s="99">
        <v>4739</v>
      </c>
      <c r="E20" s="100">
        <v>4.7911694766000004</v>
      </c>
      <c r="F20" s="90">
        <v>2.2671136213</v>
      </c>
      <c r="G20" s="90">
        <v>10.125343846</v>
      </c>
      <c r="H20" s="90">
        <v>4.722088E-4</v>
      </c>
      <c r="I20" s="92">
        <v>4.8533445874999996</v>
      </c>
      <c r="J20" s="90">
        <v>3.2251753830999998</v>
      </c>
      <c r="K20" s="90">
        <v>7.3034644279999998</v>
      </c>
      <c r="L20" s="90">
        <v>0.26323560280000002</v>
      </c>
      <c r="M20" s="90">
        <v>0.1245593636</v>
      </c>
      <c r="N20" s="90">
        <v>0.55630488629999997</v>
      </c>
      <c r="O20" s="99">
        <v>20</v>
      </c>
      <c r="P20" s="99">
        <v>4918</v>
      </c>
      <c r="Q20" s="100">
        <v>4.2811627086000001</v>
      </c>
      <c r="R20" s="90">
        <v>1.9896429057</v>
      </c>
      <c r="S20" s="90">
        <v>9.2118812296999995</v>
      </c>
      <c r="T20" s="90">
        <v>8.4679355000000008E-3</v>
      </c>
      <c r="U20" s="92">
        <v>4.0666937780000003</v>
      </c>
      <c r="V20" s="90">
        <v>2.6236567728</v>
      </c>
      <c r="W20" s="90">
        <v>6.3034153152999997</v>
      </c>
      <c r="X20" s="90">
        <v>0.35724634890000001</v>
      </c>
      <c r="Y20" s="90">
        <v>0.16602794900000001</v>
      </c>
      <c r="Z20" s="90">
        <v>0.76869559970000001</v>
      </c>
      <c r="AA20" s="99">
        <v>7</v>
      </c>
      <c r="AB20" s="99">
        <v>4751</v>
      </c>
      <c r="AC20" s="100">
        <v>1.6325639758999999</v>
      </c>
      <c r="AD20" s="90">
        <v>0.60633401710000001</v>
      </c>
      <c r="AE20" s="90">
        <v>4.3957044473</v>
      </c>
      <c r="AF20" s="90">
        <v>8.1168306999999992E-3</v>
      </c>
      <c r="AG20" s="92">
        <v>1.4733740264999999</v>
      </c>
      <c r="AH20" s="90">
        <v>0.70240738150000004</v>
      </c>
      <c r="AI20" s="90">
        <v>3.0905583839999999</v>
      </c>
      <c r="AJ20" s="90">
        <v>0.26243313239999999</v>
      </c>
      <c r="AK20" s="90">
        <v>9.7467626200000004E-2</v>
      </c>
      <c r="AL20" s="90">
        <v>0.70660537919999999</v>
      </c>
      <c r="AM20" s="90">
        <v>8.8535621300000006E-2</v>
      </c>
      <c r="AN20" s="90">
        <v>0.38133658710000001</v>
      </c>
      <c r="AO20" s="90">
        <v>0.12574480809999999</v>
      </c>
      <c r="AP20" s="90">
        <v>1.1564500739000001</v>
      </c>
      <c r="AQ20" s="90">
        <v>0.80640738089999997</v>
      </c>
      <c r="AR20" s="90">
        <v>0.89355275980000004</v>
      </c>
      <c r="AS20" s="90">
        <v>0.36323699320000002</v>
      </c>
      <c r="AT20" s="90">
        <v>2.1981145903999999</v>
      </c>
      <c r="AU20" s="89">
        <v>1</v>
      </c>
      <c r="AV20" s="89" t="s">
        <v>28</v>
      </c>
      <c r="AW20" s="89" t="s">
        <v>28</v>
      </c>
      <c r="AX20" s="89" t="s">
        <v>28</v>
      </c>
      <c r="AY20" s="89" t="s">
        <v>28</v>
      </c>
      <c r="AZ20" s="89" t="s">
        <v>28</v>
      </c>
      <c r="BA20" s="89" t="s">
        <v>28</v>
      </c>
      <c r="BB20" s="89" t="s">
        <v>28</v>
      </c>
      <c r="BC20" s="101">
        <v>-1</v>
      </c>
      <c r="BD20" s="102">
        <v>4.5999999999999996</v>
      </c>
      <c r="BE20" s="102">
        <v>4</v>
      </c>
      <c r="BF20" s="102">
        <v>1.4</v>
      </c>
    </row>
    <row r="21" spans="1:58" x14ac:dyDescent="0.3">
      <c r="A21" s="9"/>
      <c r="B21" t="s">
        <v>64</v>
      </c>
      <c r="C21" s="89">
        <v>32</v>
      </c>
      <c r="D21" s="99">
        <v>3096</v>
      </c>
      <c r="E21" s="100">
        <v>8.6001853096000005</v>
      </c>
      <c r="F21" s="90">
        <v>4.2016442841000003</v>
      </c>
      <c r="G21" s="90">
        <v>17.603391043999999</v>
      </c>
      <c r="H21" s="90">
        <v>4.0235548500000003E-2</v>
      </c>
      <c r="I21" s="92">
        <v>10.335917312999999</v>
      </c>
      <c r="J21" s="90">
        <v>7.3093108253999999</v>
      </c>
      <c r="K21" s="90">
        <v>14.615767375000001</v>
      </c>
      <c r="L21" s="90">
        <v>0.47250989040000002</v>
      </c>
      <c r="M21" s="90">
        <v>0.23084601190000001</v>
      </c>
      <c r="N21" s="90">
        <v>0.96716245909999998</v>
      </c>
      <c r="O21" s="99">
        <v>15</v>
      </c>
      <c r="P21" s="99">
        <v>2776</v>
      </c>
      <c r="Q21" s="100">
        <v>4.8743859792000004</v>
      </c>
      <c r="R21" s="90">
        <v>2.1458706739000002</v>
      </c>
      <c r="S21" s="90">
        <v>11.072260301</v>
      </c>
      <c r="T21" s="90">
        <v>3.1638154299999999E-2</v>
      </c>
      <c r="U21" s="92">
        <v>5.4034582133000004</v>
      </c>
      <c r="V21" s="90">
        <v>3.2575606020999999</v>
      </c>
      <c r="W21" s="90">
        <v>8.9629524141000001</v>
      </c>
      <c r="X21" s="90">
        <v>0.40674851960000002</v>
      </c>
      <c r="Y21" s="90">
        <v>0.17906454760000001</v>
      </c>
      <c r="Z21" s="90">
        <v>0.92393698530000001</v>
      </c>
      <c r="AA21" s="99">
        <v>10</v>
      </c>
      <c r="AB21" s="99">
        <v>2961</v>
      </c>
      <c r="AC21" s="100">
        <v>2.8808430081999998</v>
      </c>
      <c r="AD21" s="90">
        <v>1.1677205192</v>
      </c>
      <c r="AE21" s="90">
        <v>7.1072284009000004</v>
      </c>
      <c r="AF21" s="90">
        <v>9.4749548000000003E-2</v>
      </c>
      <c r="AG21" s="92">
        <v>3.3772374198000001</v>
      </c>
      <c r="AH21" s="90">
        <v>1.8171385009000001</v>
      </c>
      <c r="AI21" s="90">
        <v>6.2767546797999998</v>
      </c>
      <c r="AJ21" s="90">
        <v>0.46309281949999997</v>
      </c>
      <c r="AK21" s="90">
        <v>0.1877099814</v>
      </c>
      <c r="AL21" s="90">
        <v>1.1424803189999999</v>
      </c>
      <c r="AM21" s="90">
        <v>0.33647313020000003</v>
      </c>
      <c r="AN21" s="90">
        <v>0.59101659579999999</v>
      </c>
      <c r="AO21" s="90">
        <v>0.20223314649999999</v>
      </c>
      <c r="AP21" s="90">
        <v>1.7272174351</v>
      </c>
      <c r="AQ21" s="90">
        <v>0.22701494659999999</v>
      </c>
      <c r="AR21" s="90">
        <v>0.56677685460000005</v>
      </c>
      <c r="AS21" s="90">
        <v>0.2256079211</v>
      </c>
      <c r="AT21" s="90">
        <v>1.4238684589999999</v>
      </c>
      <c r="AU21" s="89" t="s">
        <v>28</v>
      </c>
      <c r="AV21" s="89" t="s">
        <v>28</v>
      </c>
      <c r="AW21" s="89" t="s">
        <v>28</v>
      </c>
      <c r="AX21" s="89" t="s">
        <v>28</v>
      </c>
      <c r="AY21" s="89" t="s">
        <v>28</v>
      </c>
      <c r="AZ21" s="89" t="s">
        <v>28</v>
      </c>
      <c r="BA21" s="89" t="s">
        <v>28</v>
      </c>
      <c r="BB21" s="89" t="s">
        <v>28</v>
      </c>
      <c r="BC21" s="101" t="s">
        <v>28</v>
      </c>
      <c r="BD21" s="102">
        <v>6.4</v>
      </c>
      <c r="BE21" s="102">
        <v>3</v>
      </c>
      <c r="BF21" s="102">
        <v>2</v>
      </c>
    </row>
    <row r="22" spans="1:58" x14ac:dyDescent="0.3">
      <c r="A22" s="9"/>
      <c r="B22" t="s">
        <v>204</v>
      </c>
      <c r="C22" s="89">
        <v>17</v>
      </c>
      <c r="D22" s="99">
        <v>1846</v>
      </c>
      <c r="E22" s="100">
        <v>9.9281387552999991</v>
      </c>
      <c r="F22" s="90">
        <v>4.4818835040999998</v>
      </c>
      <c r="G22" s="90">
        <v>21.992525922999999</v>
      </c>
      <c r="H22" s="90">
        <v>0.13526567240000001</v>
      </c>
      <c r="I22" s="92">
        <v>9.2091007584</v>
      </c>
      <c r="J22" s="90">
        <v>5.7249345549999999</v>
      </c>
      <c r="K22" s="90">
        <v>14.813712883999999</v>
      </c>
      <c r="L22" s="90">
        <v>0.54547007839999995</v>
      </c>
      <c r="M22" s="90">
        <v>0.24624286649999999</v>
      </c>
      <c r="N22" s="90">
        <v>1.2083095467</v>
      </c>
      <c r="O22" s="99">
        <v>10</v>
      </c>
      <c r="P22" s="99">
        <v>1971</v>
      </c>
      <c r="Q22" s="100">
        <v>5.4677436848000003</v>
      </c>
      <c r="R22" s="90">
        <v>2.2353888364999999</v>
      </c>
      <c r="S22" s="90">
        <v>13.37405847</v>
      </c>
      <c r="T22" s="90">
        <v>8.5533026900000003E-2</v>
      </c>
      <c r="U22" s="92">
        <v>5.0735667174000003</v>
      </c>
      <c r="V22" s="90">
        <v>2.7298564694</v>
      </c>
      <c r="W22" s="90">
        <v>9.4294625099000005</v>
      </c>
      <c r="X22" s="90">
        <v>0.45626190849999998</v>
      </c>
      <c r="Y22" s="90">
        <v>0.18653448950000001</v>
      </c>
      <c r="Z22" s="90">
        <v>1.1160130747999999</v>
      </c>
      <c r="AA22" s="99" t="s">
        <v>28</v>
      </c>
      <c r="AB22" s="99" t="s">
        <v>28</v>
      </c>
      <c r="AC22" s="100" t="s">
        <v>28</v>
      </c>
      <c r="AD22" s="90" t="s">
        <v>28</v>
      </c>
      <c r="AE22" s="90" t="s">
        <v>28</v>
      </c>
      <c r="AF22" s="90" t="s">
        <v>28</v>
      </c>
      <c r="AG22" s="92" t="s">
        <v>28</v>
      </c>
      <c r="AH22" s="90" t="s">
        <v>28</v>
      </c>
      <c r="AI22" s="90" t="s">
        <v>28</v>
      </c>
      <c r="AJ22" s="90" t="s">
        <v>28</v>
      </c>
      <c r="AK22" s="90" t="s">
        <v>28</v>
      </c>
      <c r="AL22" s="90" t="s">
        <v>28</v>
      </c>
      <c r="AM22" s="90">
        <v>0.16805172600000001</v>
      </c>
      <c r="AN22" s="90">
        <v>0.38301811540000003</v>
      </c>
      <c r="AO22" s="90">
        <v>9.7866230100000007E-2</v>
      </c>
      <c r="AP22" s="90">
        <v>1.4990142826999999</v>
      </c>
      <c r="AQ22" s="90">
        <v>0.26407125590000002</v>
      </c>
      <c r="AR22" s="90">
        <v>0.55073199719999999</v>
      </c>
      <c r="AS22" s="90">
        <v>0.19333183579999999</v>
      </c>
      <c r="AT22" s="90">
        <v>1.5688349069</v>
      </c>
      <c r="AU22" s="89" t="s">
        <v>28</v>
      </c>
      <c r="AV22" s="89" t="s">
        <v>28</v>
      </c>
      <c r="AW22" s="89" t="s">
        <v>28</v>
      </c>
      <c r="AX22" s="89" t="s">
        <v>28</v>
      </c>
      <c r="AY22" s="89" t="s">
        <v>28</v>
      </c>
      <c r="AZ22" s="89" t="s">
        <v>28</v>
      </c>
      <c r="BA22" s="89" t="s">
        <v>28</v>
      </c>
      <c r="BB22" s="89" t="s">
        <v>422</v>
      </c>
      <c r="BC22" s="101" t="s">
        <v>423</v>
      </c>
      <c r="BD22" s="102">
        <v>3.4</v>
      </c>
      <c r="BE22" s="102">
        <v>2</v>
      </c>
      <c r="BF22" s="102" t="s">
        <v>28</v>
      </c>
    </row>
    <row r="23" spans="1:58" x14ac:dyDescent="0.3">
      <c r="A23" s="9"/>
      <c r="B23" t="s">
        <v>74</v>
      </c>
      <c r="C23" s="89">
        <v>33</v>
      </c>
      <c r="D23" s="99">
        <v>4002</v>
      </c>
      <c r="E23" s="100">
        <v>8.6084852152</v>
      </c>
      <c r="F23" s="90">
        <v>4.2635494325999996</v>
      </c>
      <c r="G23" s="90">
        <v>17.381296704</v>
      </c>
      <c r="H23" s="90">
        <v>3.67513701E-2</v>
      </c>
      <c r="I23" s="92">
        <v>8.2458770614999999</v>
      </c>
      <c r="J23" s="90">
        <v>5.8622142414000002</v>
      </c>
      <c r="K23" s="90">
        <v>11.59877236</v>
      </c>
      <c r="L23" s="90">
        <v>0.47296590240000003</v>
      </c>
      <c r="M23" s="90">
        <v>0.2342471938</v>
      </c>
      <c r="N23" s="90">
        <v>0.95496019040000002</v>
      </c>
      <c r="O23" s="99">
        <v>9</v>
      </c>
      <c r="P23" s="99">
        <v>4656</v>
      </c>
      <c r="Q23" s="100">
        <v>1.8133065019000001</v>
      </c>
      <c r="R23" s="90">
        <v>0.72301513699999997</v>
      </c>
      <c r="S23" s="90">
        <v>4.5477339288999996</v>
      </c>
      <c r="T23" s="90">
        <v>5.6895000000000003E-5</v>
      </c>
      <c r="U23" s="92">
        <v>1.9329896906999999</v>
      </c>
      <c r="V23" s="90">
        <v>1.0057630818000001</v>
      </c>
      <c r="W23" s="90">
        <v>3.7150390706</v>
      </c>
      <c r="X23" s="90">
        <v>0.15131336300000001</v>
      </c>
      <c r="Y23" s="90">
        <v>6.0332796399999999E-2</v>
      </c>
      <c r="Z23" s="90">
        <v>0.37949067869999997</v>
      </c>
      <c r="AA23" s="99">
        <v>14</v>
      </c>
      <c r="AB23" s="99">
        <v>4724</v>
      </c>
      <c r="AC23" s="100">
        <v>2.9552913841000001</v>
      </c>
      <c r="AD23" s="90">
        <v>1.2879978618000001</v>
      </c>
      <c r="AE23" s="90">
        <v>6.7808708568</v>
      </c>
      <c r="AF23" s="90">
        <v>7.8994893999999996E-2</v>
      </c>
      <c r="AG23" s="92">
        <v>2.9635901778</v>
      </c>
      <c r="AH23" s="90">
        <v>1.7551933515</v>
      </c>
      <c r="AI23" s="90">
        <v>5.0039311818999996</v>
      </c>
      <c r="AJ23" s="90">
        <v>0.4750603263</v>
      </c>
      <c r="AK23" s="90">
        <v>0.2070444518</v>
      </c>
      <c r="AL23" s="90">
        <v>1.0900186489999999</v>
      </c>
      <c r="AM23" s="90">
        <v>0.38159250579999998</v>
      </c>
      <c r="AN23" s="90">
        <v>1.6297803934999999</v>
      </c>
      <c r="AO23" s="90">
        <v>0.54569515420000003</v>
      </c>
      <c r="AP23" s="90">
        <v>4.8675237641000004</v>
      </c>
      <c r="AQ23" s="90">
        <v>2.2920595000000001E-3</v>
      </c>
      <c r="AR23" s="90">
        <v>0.2106417629</v>
      </c>
      <c r="AS23" s="90">
        <v>7.7406685399999994E-2</v>
      </c>
      <c r="AT23" s="90">
        <v>0.57320568729999999</v>
      </c>
      <c r="AU23" s="89" t="s">
        <v>28</v>
      </c>
      <c r="AV23" s="89">
        <v>2</v>
      </c>
      <c r="AW23" s="89" t="s">
        <v>28</v>
      </c>
      <c r="AX23" s="89" t="s">
        <v>227</v>
      </c>
      <c r="AY23" s="89" t="s">
        <v>28</v>
      </c>
      <c r="AZ23" s="89" t="s">
        <v>28</v>
      </c>
      <c r="BA23" s="89" t="s">
        <v>28</v>
      </c>
      <c r="BB23" s="89" t="s">
        <v>28</v>
      </c>
      <c r="BC23" s="101" t="s">
        <v>430</v>
      </c>
      <c r="BD23" s="102">
        <v>6.6</v>
      </c>
      <c r="BE23" s="102">
        <v>1.8</v>
      </c>
      <c r="BF23" s="102">
        <v>2.8</v>
      </c>
    </row>
    <row r="24" spans="1:58" x14ac:dyDescent="0.3">
      <c r="A24" s="9"/>
      <c r="B24" t="s">
        <v>181</v>
      </c>
      <c r="C24" s="89">
        <v>6</v>
      </c>
      <c r="D24" s="99">
        <v>4108</v>
      </c>
      <c r="E24" s="100">
        <v>1.6315704384</v>
      </c>
      <c r="F24" s="90">
        <v>0.58079651030000001</v>
      </c>
      <c r="G24" s="90">
        <v>4.5833989153000001</v>
      </c>
      <c r="H24" s="90">
        <v>4.7226584000000004E-6</v>
      </c>
      <c r="I24" s="92">
        <v>1.4605647517</v>
      </c>
      <c r="J24" s="90">
        <v>0.65617433619999999</v>
      </c>
      <c r="K24" s="90">
        <v>3.2510405789000001</v>
      </c>
      <c r="L24" s="90">
        <v>8.9641460199999995E-2</v>
      </c>
      <c r="M24" s="90">
        <v>3.1910021199999999E-2</v>
      </c>
      <c r="N24" s="90">
        <v>0.25182030859999999</v>
      </c>
      <c r="O24" s="99" t="s">
        <v>28</v>
      </c>
      <c r="P24" s="99" t="s">
        <v>28</v>
      </c>
      <c r="Q24" s="100" t="s">
        <v>28</v>
      </c>
      <c r="R24" s="90" t="s">
        <v>28</v>
      </c>
      <c r="S24" s="90" t="s">
        <v>28</v>
      </c>
      <c r="T24" s="90" t="s">
        <v>28</v>
      </c>
      <c r="U24" s="92" t="s">
        <v>28</v>
      </c>
      <c r="V24" s="90" t="s">
        <v>28</v>
      </c>
      <c r="W24" s="90" t="s">
        <v>28</v>
      </c>
      <c r="X24" s="90" t="s">
        <v>28</v>
      </c>
      <c r="Y24" s="90" t="s">
        <v>28</v>
      </c>
      <c r="Z24" s="90" t="s">
        <v>28</v>
      </c>
      <c r="AA24" s="99">
        <v>7</v>
      </c>
      <c r="AB24" s="99">
        <v>6783</v>
      </c>
      <c r="AC24" s="100">
        <v>1.0639249712000001</v>
      </c>
      <c r="AD24" s="90">
        <v>0.3937034002</v>
      </c>
      <c r="AE24" s="90">
        <v>2.8750992338999999</v>
      </c>
      <c r="AF24" s="90">
        <v>4.9832649999999995E-4</v>
      </c>
      <c r="AG24" s="92">
        <v>1.0319917440999999</v>
      </c>
      <c r="AH24" s="90">
        <v>0.49198547390000003</v>
      </c>
      <c r="AI24" s="90">
        <v>2.1647122043999998</v>
      </c>
      <c r="AJ24" s="90">
        <v>0.1710249442</v>
      </c>
      <c r="AK24" s="90">
        <v>6.3287453399999999E-2</v>
      </c>
      <c r="AL24" s="90">
        <v>0.46216951319999999</v>
      </c>
      <c r="AM24" s="90">
        <v>0.90911967069999999</v>
      </c>
      <c r="AN24" s="90">
        <v>1.0823922663000001</v>
      </c>
      <c r="AO24" s="90">
        <v>0.27796623580000002</v>
      </c>
      <c r="AP24" s="90">
        <v>4.2148033363000001</v>
      </c>
      <c r="AQ24" s="90">
        <v>0.47435126909999997</v>
      </c>
      <c r="AR24" s="90">
        <v>0.6024492856</v>
      </c>
      <c r="AS24" s="90">
        <v>0.15031023120000001</v>
      </c>
      <c r="AT24" s="90">
        <v>2.4146402999999999</v>
      </c>
      <c r="AU24" s="89">
        <v>1</v>
      </c>
      <c r="AV24" s="89" t="s">
        <v>28</v>
      </c>
      <c r="AW24" s="89">
        <v>3</v>
      </c>
      <c r="AX24" s="89" t="s">
        <v>28</v>
      </c>
      <c r="AY24" s="89" t="s">
        <v>28</v>
      </c>
      <c r="AZ24" s="89" t="s">
        <v>28</v>
      </c>
      <c r="BA24" s="89" t="s">
        <v>422</v>
      </c>
      <c r="BB24" s="89" t="s">
        <v>28</v>
      </c>
      <c r="BC24" s="101" t="s">
        <v>469</v>
      </c>
      <c r="BD24" s="102">
        <v>1.2</v>
      </c>
      <c r="BE24" s="102" t="s">
        <v>28</v>
      </c>
      <c r="BF24" s="102">
        <v>1.4</v>
      </c>
    </row>
    <row r="25" spans="1:58" x14ac:dyDescent="0.3">
      <c r="A25" s="9"/>
      <c r="B25" t="s">
        <v>70</v>
      </c>
      <c r="C25" s="89">
        <v>21</v>
      </c>
      <c r="D25" s="99">
        <v>10273</v>
      </c>
      <c r="E25" s="100">
        <v>2.1701136934999998</v>
      </c>
      <c r="F25" s="90">
        <v>1.0126475648</v>
      </c>
      <c r="G25" s="90">
        <v>4.6505749942000003</v>
      </c>
      <c r="H25" s="90">
        <v>4.5350946000000003E-8</v>
      </c>
      <c r="I25" s="92">
        <v>2.0441935170000001</v>
      </c>
      <c r="J25" s="90">
        <v>1.3328295157000001</v>
      </c>
      <c r="K25" s="90">
        <v>3.1352300392000001</v>
      </c>
      <c r="L25" s="90">
        <v>0.11923001029999999</v>
      </c>
      <c r="M25" s="90">
        <v>5.5636707000000001E-2</v>
      </c>
      <c r="N25" s="90">
        <v>0.25551108509999998</v>
      </c>
      <c r="O25" s="99">
        <v>11</v>
      </c>
      <c r="P25" s="99">
        <v>10833</v>
      </c>
      <c r="Q25" s="100">
        <v>1.0660920775</v>
      </c>
      <c r="R25" s="90">
        <v>0.44576097869999998</v>
      </c>
      <c r="S25" s="90">
        <v>2.5496900178000002</v>
      </c>
      <c r="T25" s="90">
        <v>5.3724201999999997E-8</v>
      </c>
      <c r="U25" s="92">
        <v>1.0154158589</v>
      </c>
      <c r="V25" s="90">
        <v>0.56233746689999997</v>
      </c>
      <c r="W25" s="90">
        <v>1.8335420052</v>
      </c>
      <c r="X25" s="90">
        <v>8.8961230399999994E-2</v>
      </c>
      <c r="Y25" s="90">
        <v>3.7197016999999999E-2</v>
      </c>
      <c r="Z25" s="90">
        <v>0.21276169850000001</v>
      </c>
      <c r="AA25" s="99">
        <v>8</v>
      </c>
      <c r="AB25" s="99">
        <v>9899</v>
      </c>
      <c r="AC25" s="100">
        <v>0.77857999190000005</v>
      </c>
      <c r="AD25" s="90">
        <v>0.2998421563</v>
      </c>
      <c r="AE25" s="90">
        <v>2.0216863808999999</v>
      </c>
      <c r="AF25" s="90">
        <v>1.96684E-5</v>
      </c>
      <c r="AG25" s="92">
        <v>0.80816244069999998</v>
      </c>
      <c r="AH25" s="90">
        <v>0.40416013229999997</v>
      </c>
      <c r="AI25" s="90">
        <v>1.616009295</v>
      </c>
      <c r="AJ25" s="90">
        <v>0.12515600560000001</v>
      </c>
      <c r="AK25" s="90">
        <v>4.81993462E-2</v>
      </c>
      <c r="AL25" s="90">
        <v>0.32498419509999998</v>
      </c>
      <c r="AM25" s="90">
        <v>0.59366635899999998</v>
      </c>
      <c r="AN25" s="90">
        <v>0.73031214499999997</v>
      </c>
      <c r="AO25" s="90">
        <v>0.2301955842</v>
      </c>
      <c r="AP25" s="90">
        <v>2.3169681166</v>
      </c>
      <c r="AQ25" s="90">
        <v>0.16454719640000001</v>
      </c>
      <c r="AR25" s="90">
        <v>0.4912609329</v>
      </c>
      <c r="AS25" s="90">
        <v>0.18031396799999999</v>
      </c>
      <c r="AT25" s="90">
        <v>1.3384282253999999</v>
      </c>
      <c r="AU25" s="89">
        <v>1</v>
      </c>
      <c r="AV25" s="89">
        <v>2</v>
      </c>
      <c r="AW25" s="89">
        <v>3</v>
      </c>
      <c r="AX25" s="89" t="s">
        <v>28</v>
      </c>
      <c r="AY25" s="89" t="s">
        <v>28</v>
      </c>
      <c r="AZ25" s="89" t="s">
        <v>28</v>
      </c>
      <c r="BA25" s="89" t="s">
        <v>28</v>
      </c>
      <c r="BB25" s="89" t="s">
        <v>28</v>
      </c>
      <c r="BC25" s="101" t="s">
        <v>229</v>
      </c>
      <c r="BD25" s="102">
        <v>4.2</v>
      </c>
      <c r="BE25" s="102">
        <v>2.2000000000000002</v>
      </c>
      <c r="BF25" s="102">
        <v>1.6</v>
      </c>
    </row>
    <row r="26" spans="1:58" x14ac:dyDescent="0.3">
      <c r="A26" s="9"/>
      <c r="B26" t="s">
        <v>149</v>
      </c>
      <c r="C26" s="89" t="s">
        <v>28</v>
      </c>
      <c r="D26" s="99" t="s">
        <v>28</v>
      </c>
      <c r="E26" s="100" t="s">
        <v>28</v>
      </c>
      <c r="F26" s="90" t="s">
        <v>28</v>
      </c>
      <c r="G26" s="90" t="s">
        <v>28</v>
      </c>
      <c r="H26" s="90" t="s">
        <v>28</v>
      </c>
      <c r="I26" s="92" t="s">
        <v>28</v>
      </c>
      <c r="J26" s="90" t="s">
        <v>28</v>
      </c>
      <c r="K26" s="90" t="s">
        <v>28</v>
      </c>
      <c r="L26" s="90" t="s">
        <v>28</v>
      </c>
      <c r="M26" s="90" t="s">
        <v>28</v>
      </c>
      <c r="N26" s="90" t="s">
        <v>28</v>
      </c>
      <c r="O26" s="99" t="s">
        <v>28</v>
      </c>
      <c r="P26" s="99" t="s">
        <v>28</v>
      </c>
      <c r="Q26" s="100" t="s">
        <v>28</v>
      </c>
      <c r="R26" s="90" t="s">
        <v>28</v>
      </c>
      <c r="S26" s="90" t="s">
        <v>28</v>
      </c>
      <c r="T26" s="90" t="s">
        <v>28</v>
      </c>
      <c r="U26" s="92" t="s">
        <v>28</v>
      </c>
      <c r="V26" s="90" t="s">
        <v>28</v>
      </c>
      <c r="W26" s="90" t="s">
        <v>28</v>
      </c>
      <c r="X26" s="90" t="s">
        <v>28</v>
      </c>
      <c r="Y26" s="90" t="s">
        <v>28</v>
      </c>
      <c r="Z26" s="90" t="s">
        <v>28</v>
      </c>
      <c r="AA26" s="99" t="s">
        <v>28</v>
      </c>
      <c r="AB26" s="99" t="s">
        <v>28</v>
      </c>
      <c r="AC26" s="100" t="s">
        <v>28</v>
      </c>
      <c r="AD26" s="90" t="s">
        <v>28</v>
      </c>
      <c r="AE26" s="90" t="s">
        <v>28</v>
      </c>
      <c r="AF26" s="90" t="s">
        <v>28</v>
      </c>
      <c r="AG26" s="92" t="s">
        <v>28</v>
      </c>
      <c r="AH26" s="90" t="s">
        <v>28</v>
      </c>
      <c r="AI26" s="90" t="s">
        <v>28</v>
      </c>
      <c r="AJ26" s="90" t="s">
        <v>28</v>
      </c>
      <c r="AK26" s="90" t="s">
        <v>28</v>
      </c>
      <c r="AL26" s="90" t="s">
        <v>28</v>
      </c>
      <c r="AM26" s="90">
        <v>0.9990658268</v>
      </c>
      <c r="AN26" s="90">
        <v>1.0017197630000001</v>
      </c>
      <c r="AO26" s="90">
        <v>5.6431564599999998E-2</v>
      </c>
      <c r="AP26" s="90">
        <v>17.781581834000001</v>
      </c>
      <c r="AQ26" s="90">
        <v>0.47220143679999999</v>
      </c>
      <c r="AR26" s="90">
        <v>0.39728723770000002</v>
      </c>
      <c r="AS26" s="90">
        <v>3.2072382900000002E-2</v>
      </c>
      <c r="AT26" s="90">
        <v>4.9212791510000002</v>
      </c>
      <c r="AU26" s="89" t="s">
        <v>28</v>
      </c>
      <c r="AV26" s="89" t="s">
        <v>28</v>
      </c>
      <c r="AW26" s="89" t="s">
        <v>28</v>
      </c>
      <c r="AX26" s="89" t="s">
        <v>28</v>
      </c>
      <c r="AY26" s="89" t="s">
        <v>28</v>
      </c>
      <c r="AZ26" s="89" t="s">
        <v>422</v>
      </c>
      <c r="BA26" s="89" t="s">
        <v>422</v>
      </c>
      <c r="BB26" s="89" t="s">
        <v>422</v>
      </c>
      <c r="BC26" s="101" t="s">
        <v>423</v>
      </c>
      <c r="BD26" s="102" t="s">
        <v>28</v>
      </c>
      <c r="BE26" s="102" t="s">
        <v>28</v>
      </c>
      <c r="BF26" s="102" t="s">
        <v>28</v>
      </c>
    </row>
    <row r="27" spans="1:58" x14ac:dyDescent="0.3">
      <c r="A27" s="9"/>
      <c r="B27" t="s">
        <v>205</v>
      </c>
      <c r="C27" s="89" t="s">
        <v>28</v>
      </c>
      <c r="D27" s="99" t="s">
        <v>28</v>
      </c>
      <c r="E27" s="100" t="s">
        <v>28</v>
      </c>
      <c r="F27" s="90" t="s">
        <v>28</v>
      </c>
      <c r="G27" s="90" t="s">
        <v>28</v>
      </c>
      <c r="H27" s="90" t="s">
        <v>28</v>
      </c>
      <c r="I27" s="92" t="s">
        <v>28</v>
      </c>
      <c r="J27" s="90" t="s">
        <v>28</v>
      </c>
      <c r="K27" s="90" t="s">
        <v>28</v>
      </c>
      <c r="L27" s="90" t="s">
        <v>28</v>
      </c>
      <c r="M27" s="90" t="s">
        <v>28</v>
      </c>
      <c r="N27" s="90" t="s">
        <v>28</v>
      </c>
      <c r="O27" s="99" t="s">
        <v>28</v>
      </c>
      <c r="P27" s="99" t="s">
        <v>28</v>
      </c>
      <c r="Q27" s="100" t="s">
        <v>28</v>
      </c>
      <c r="R27" s="90" t="s">
        <v>28</v>
      </c>
      <c r="S27" s="90" t="s">
        <v>28</v>
      </c>
      <c r="T27" s="90" t="s">
        <v>28</v>
      </c>
      <c r="U27" s="92" t="s">
        <v>28</v>
      </c>
      <c r="V27" s="90" t="s">
        <v>28</v>
      </c>
      <c r="W27" s="90" t="s">
        <v>28</v>
      </c>
      <c r="X27" s="90" t="s">
        <v>28</v>
      </c>
      <c r="Y27" s="90" t="s">
        <v>28</v>
      </c>
      <c r="Z27" s="90" t="s">
        <v>28</v>
      </c>
      <c r="AA27" s="99">
        <v>0</v>
      </c>
      <c r="AB27" s="99">
        <v>1193</v>
      </c>
      <c r="AC27" s="100">
        <v>2.6093962E-8</v>
      </c>
      <c r="AD27" s="90">
        <v>0</v>
      </c>
      <c r="AE27" s="90" t="s">
        <v>28</v>
      </c>
      <c r="AF27" s="90">
        <v>0.99723386169999995</v>
      </c>
      <c r="AG27" s="92">
        <v>0</v>
      </c>
      <c r="AH27" s="90">
        <v>0</v>
      </c>
      <c r="AI27" s="90">
        <v>0</v>
      </c>
      <c r="AJ27" s="90">
        <v>4.1945799999999998E-9</v>
      </c>
      <c r="AK27" s="90">
        <v>0</v>
      </c>
      <c r="AL27" s="90" t="s">
        <v>432</v>
      </c>
      <c r="AM27" s="90">
        <v>0.99733485629999996</v>
      </c>
      <c r="AN27" s="90">
        <v>8.4830883000000006E-9</v>
      </c>
      <c r="AO27" s="90" t="s">
        <v>28</v>
      </c>
      <c r="AP27" s="90" t="s">
        <v>28</v>
      </c>
      <c r="AQ27" s="90">
        <v>0.97007519809999998</v>
      </c>
      <c r="AR27" s="90">
        <v>0.96868316340000005</v>
      </c>
      <c r="AS27" s="90">
        <v>0.18375123199999999</v>
      </c>
      <c r="AT27" s="90">
        <v>5.1066164886000003</v>
      </c>
      <c r="AU27" s="89" t="s">
        <v>28</v>
      </c>
      <c r="AV27" s="89" t="s">
        <v>28</v>
      </c>
      <c r="AW27" s="89" t="s">
        <v>28</v>
      </c>
      <c r="AX27" s="89" t="s">
        <v>28</v>
      </c>
      <c r="AY27" s="89" t="s">
        <v>28</v>
      </c>
      <c r="AZ27" s="89" t="s">
        <v>422</v>
      </c>
      <c r="BA27" s="89" t="s">
        <v>422</v>
      </c>
      <c r="BB27" s="89" t="s">
        <v>28</v>
      </c>
      <c r="BC27" s="101" t="s">
        <v>423</v>
      </c>
      <c r="BD27" s="102" t="s">
        <v>28</v>
      </c>
      <c r="BE27" s="102" t="s">
        <v>28</v>
      </c>
      <c r="BF27" s="102">
        <v>0</v>
      </c>
    </row>
    <row r="28" spans="1:58" x14ac:dyDescent="0.3">
      <c r="A28" s="9"/>
      <c r="B28" t="s">
        <v>73</v>
      </c>
      <c r="C28" s="89">
        <v>10</v>
      </c>
      <c r="D28" s="99">
        <v>2348</v>
      </c>
      <c r="E28" s="100">
        <v>4.4905295094</v>
      </c>
      <c r="F28" s="90">
        <v>1.8409659881</v>
      </c>
      <c r="G28" s="90">
        <v>10.953410006</v>
      </c>
      <c r="H28" s="90">
        <v>2.0965556000000002E-3</v>
      </c>
      <c r="I28" s="92">
        <v>4.2589437819000002</v>
      </c>
      <c r="J28" s="90">
        <v>2.291544762</v>
      </c>
      <c r="K28" s="90">
        <v>7.9154474476000001</v>
      </c>
      <c r="L28" s="90">
        <v>0.2467178938</v>
      </c>
      <c r="M28" s="90">
        <v>0.1011460342</v>
      </c>
      <c r="N28" s="90">
        <v>0.60180035369999996</v>
      </c>
      <c r="O28" s="99" t="s">
        <v>28</v>
      </c>
      <c r="P28" s="99" t="s">
        <v>28</v>
      </c>
      <c r="Q28" s="100" t="s">
        <v>28</v>
      </c>
      <c r="R28" s="90" t="s">
        <v>28</v>
      </c>
      <c r="S28" s="90" t="s">
        <v>28</v>
      </c>
      <c r="T28" s="90" t="s">
        <v>28</v>
      </c>
      <c r="U28" s="92" t="s">
        <v>28</v>
      </c>
      <c r="V28" s="90" t="s">
        <v>28</v>
      </c>
      <c r="W28" s="90" t="s">
        <v>28</v>
      </c>
      <c r="X28" s="90" t="s">
        <v>28</v>
      </c>
      <c r="Y28" s="90" t="s">
        <v>28</v>
      </c>
      <c r="Z28" s="90" t="s">
        <v>28</v>
      </c>
      <c r="AA28" s="99" t="s">
        <v>28</v>
      </c>
      <c r="AB28" s="99" t="s">
        <v>28</v>
      </c>
      <c r="AC28" s="100" t="s">
        <v>28</v>
      </c>
      <c r="AD28" s="90" t="s">
        <v>28</v>
      </c>
      <c r="AE28" s="90" t="s">
        <v>28</v>
      </c>
      <c r="AF28" s="90" t="s">
        <v>28</v>
      </c>
      <c r="AG28" s="92" t="s">
        <v>28</v>
      </c>
      <c r="AH28" s="90" t="s">
        <v>28</v>
      </c>
      <c r="AI28" s="90" t="s">
        <v>28</v>
      </c>
      <c r="AJ28" s="90" t="s">
        <v>28</v>
      </c>
      <c r="AK28" s="90" t="s">
        <v>28</v>
      </c>
      <c r="AL28" s="90" t="s">
        <v>28</v>
      </c>
      <c r="AM28" s="90">
        <v>0.54380962870000005</v>
      </c>
      <c r="AN28" s="90">
        <v>0.56245363810000004</v>
      </c>
      <c r="AO28" s="90">
        <v>8.7743618100000004E-2</v>
      </c>
      <c r="AP28" s="90">
        <v>3.6054370898000001</v>
      </c>
      <c r="AQ28" s="90">
        <v>9.90151643E-2</v>
      </c>
      <c r="AR28" s="90">
        <v>0.31692724449999998</v>
      </c>
      <c r="AS28" s="90">
        <v>8.0917800600000006E-2</v>
      </c>
      <c r="AT28" s="90">
        <v>1.2412952102999999</v>
      </c>
      <c r="AU28" s="89">
        <v>1</v>
      </c>
      <c r="AV28" s="89" t="s">
        <v>28</v>
      </c>
      <c r="AW28" s="89" t="s">
        <v>28</v>
      </c>
      <c r="AX28" s="89" t="s">
        <v>28</v>
      </c>
      <c r="AY28" s="89" t="s">
        <v>28</v>
      </c>
      <c r="AZ28" s="89" t="s">
        <v>28</v>
      </c>
      <c r="BA28" s="89" t="s">
        <v>422</v>
      </c>
      <c r="BB28" s="89" t="s">
        <v>422</v>
      </c>
      <c r="BC28" s="101" t="s">
        <v>438</v>
      </c>
      <c r="BD28" s="102">
        <v>2</v>
      </c>
      <c r="BE28" s="102" t="s">
        <v>28</v>
      </c>
      <c r="BF28" s="102" t="s">
        <v>28</v>
      </c>
    </row>
    <row r="29" spans="1:58" x14ac:dyDescent="0.3">
      <c r="A29" s="9"/>
      <c r="B29" t="s">
        <v>76</v>
      </c>
      <c r="C29" s="89" t="s">
        <v>28</v>
      </c>
      <c r="D29" s="99" t="s">
        <v>28</v>
      </c>
      <c r="E29" s="100" t="s">
        <v>28</v>
      </c>
      <c r="F29" s="90" t="s">
        <v>28</v>
      </c>
      <c r="G29" s="90" t="s">
        <v>28</v>
      </c>
      <c r="H29" s="90" t="s">
        <v>28</v>
      </c>
      <c r="I29" s="92" t="s">
        <v>28</v>
      </c>
      <c r="J29" s="90" t="s">
        <v>28</v>
      </c>
      <c r="K29" s="90" t="s">
        <v>28</v>
      </c>
      <c r="L29" s="90" t="s">
        <v>28</v>
      </c>
      <c r="M29" s="90" t="s">
        <v>28</v>
      </c>
      <c r="N29" s="90" t="s">
        <v>28</v>
      </c>
      <c r="O29" s="99" t="s">
        <v>28</v>
      </c>
      <c r="P29" s="99" t="s">
        <v>28</v>
      </c>
      <c r="Q29" s="100" t="s">
        <v>28</v>
      </c>
      <c r="R29" s="90" t="s">
        <v>28</v>
      </c>
      <c r="S29" s="90" t="s">
        <v>28</v>
      </c>
      <c r="T29" s="90" t="s">
        <v>28</v>
      </c>
      <c r="U29" s="92" t="s">
        <v>28</v>
      </c>
      <c r="V29" s="90" t="s">
        <v>28</v>
      </c>
      <c r="W29" s="90" t="s">
        <v>28</v>
      </c>
      <c r="X29" s="90" t="s">
        <v>28</v>
      </c>
      <c r="Y29" s="90" t="s">
        <v>28</v>
      </c>
      <c r="Z29" s="90" t="s">
        <v>28</v>
      </c>
      <c r="AA29" s="99" t="s">
        <v>28</v>
      </c>
      <c r="AB29" s="99" t="s">
        <v>28</v>
      </c>
      <c r="AC29" s="100" t="s">
        <v>28</v>
      </c>
      <c r="AD29" s="90" t="s">
        <v>28</v>
      </c>
      <c r="AE29" s="90" t="s">
        <v>28</v>
      </c>
      <c r="AF29" s="90" t="s">
        <v>28</v>
      </c>
      <c r="AG29" s="92" t="s">
        <v>28</v>
      </c>
      <c r="AH29" s="90" t="s">
        <v>28</v>
      </c>
      <c r="AI29" s="90" t="s">
        <v>28</v>
      </c>
      <c r="AJ29" s="90" t="s">
        <v>28</v>
      </c>
      <c r="AK29" s="90" t="s">
        <v>28</v>
      </c>
      <c r="AL29" s="90" t="s">
        <v>28</v>
      </c>
      <c r="AM29" s="90">
        <v>0.99327240839999997</v>
      </c>
      <c r="AN29" s="90">
        <v>1.0067684190999999</v>
      </c>
      <c r="AO29" s="90">
        <v>0.20987343959999999</v>
      </c>
      <c r="AP29" s="90">
        <v>4.8294946313000002</v>
      </c>
      <c r="AQ29" s="90">
        <v>0.7470100851</v>
      </c>
      <c r="AR29" s="90">
        <v>1.3172191107</v>
      </c>
      <c r="AS29" s="90">
        <v>0.2469661735</v>
      </c>
      <c r="AT29" s="90">
        <v>7.0255215965</v>
      </c>
      <c r="AU29" s="89" t="s">
        <v>28</v>
      </c>
      <c r="AV29" s="89" t="s">
        <v>28</v>
      </c>
      <c r="AW29" s="89" t="s">
        <v>28</v>
      </c>
      <c r="AX29" s="89" t="s">
        <v>28</v>
      </c>
      <c r="AY29" s="89" t="s">
        <v>28</v>
      </c>
      <c r="AZ29" s="89" t="s">
        <v>422</v>
      </c>
      <c r="BA29" s="89" t="s">
        <v>422</v>
      </c>
      <c r="BB29" s="89" t="s">
        <v>422</v>
      </c>
      <c r="BC29" s="101" t="s">
        <v>423</v>
      </c>
      <c r="BD29" s="102" t="s">
        <v>28</v>
      </c>
      <c r="BE29" s="102" t="s">
        <v>28</v>
      </c>
      <c r="BF29" s="102" t="s">
        <v>28</v>
      </c>
    </row>
    <row r="30" spans="1:58" x14ac:dyDescent="0.3">
      <c r="A30" s="9"/>
      <c r="B30" t="s">
        <v>72</v>
      </c>
      <c r="C30" s="89">
        <v>9</v>
      </c>
      <c r="D30" s="99">
        <v>2158</v>
      </c>
      <c r="E30" s="100">
        <v>4.9226423915000002</v>
      </c>
      <c r="F30" s="90">
        <v>1.9634566225000001</v>
      </c>
      <c r="G30" s="90">
        <v>12.341707903</v>
      </c>
      <c r="H30" s="90">
        <v>5.2970834999999999E-3</v>
      </c>
      <c r="I30" s="92">
        <v>4.1705282668999999</v>
      </c>
      <c r="J30" s="90">
        <v>2.1699874460999999</v>
      </c>
      <c r="K30" s="90">
        <v>8.0153947695000003</v>
      </c>
      <c r="L30" s="90">
        <v>0.27045896489999999</v>
      </c>
      <c r="M30" s="90">
        <v>0.10787589340000001</v>
      </c>
      <c r="N30" s="90">
        <v>0.67807597610000003</v>
      </c>
      <c r="O30" s="99">
        <v>0</v>
      </c>
      <c r="P30" s="99">
        <v>2231</v>
      </c>
      <c r="Q30" s="100">
        <v>1.4592731000000001E-8</v>
      </c>
      <c r="R30" s="90">
        <v>0</v>
      </c>
      <c r="S30" s="90" t="s">
        <v>28</v>
      </c>
      <c r="T30" s="90">
        <v>0.99712508950000001</v>
      </c>
      <c r="U30" s="92">
        <v>0</v>
      </c>
      <c r="V30" s="90">
        <v>0</v>
      </c>
      <c r="W30" s="90">
        <v>0</v>
      </c>
      <c r="X30" s="90">
        <v>1.2177066000000001E-9</v>
      </c>
      <c r="Y30" s="90">
        <v>0</v>
      </c>
      <c r="Z30" s="90" t="s">
        <v>432</v>
      </c>
      <c r="AA30" s="99">
        <v>6</v>
      </c>
      <c r="AB30" s="99">
        <v>2477</v>
      </c>
      <c r="AC30" s="100">
        <v>2.5771361875999999</v>
      </c>
      <c r="AD30" s="90">
        <v>0.91451426089999999</v>
      </c>
      <c r="AE30" s="90">
        <v>7.2624684090000002</v>
      </c>
      <c r="AF30" s="90">
        <v>9.5494723099999998E-2</v>
      </c>
      <c r="AG30" s="92">
        <v>2.4222850222000001</v>
      </c>
      <c r="AH30" s="90">
        <v>1.0882374538999999</v>
      </c>
      <c r="AI30" s="90">
        <v>5.3917136448000003</v>
      </c>
      <c r="AJ30" s="90">
        <v>0.41427223210000003</v>
      </c>
      <c r="AK30" s="90">
        <v>0.14700731219999999</v>
      </c>
      <c r="AL30" s="90">
        <v>1.1674350052</v>
      </c>
      <c r="AM30" s="90">
        <v>0.99734034329999999</v>
      </c>
      <c r="AN30" s="90">
        <v>176604102.28</v>
      </c>
      <c r="AO30" s="90" t="s">
        <v>28</v>
      </c>
      <c r="AP30" s="90" t="s">
        <v>28</v>
      </c>
      <c r="AQ30" s="90">
        <v>0.99724970150000003</v>
      </c>
      <c r="AR30" s="90">
        <v>2.9644102000000002E-9</v>
      </c>
      <c r="AS30" s="90" t="s">
        <v>28</v>
      </c>
      <c r="AT30" s="90" t="s">
        <v>28</v>
      </c>
      <c r="AU30" s="89" t="s">
        <v>28</v>
      </c>
      <c r="AV30" s="89" t="s">
        <v>28</v>
      </c>
      <c r="AW30" s="89" t="s">
        <v>28</v>
      </c>
      <c r="AX30" s="89" t="s">
        <v>28</v>
      </c>
      <c r="AY30" s="89" t="s">
        <v>28</v>
      </c>
      <c r="AZ30" s="89" t="s">
        <v>28</v>
      </c>
      <c r="BA30" s="89" t="s">
        <v>28</v>
      </c>
      <c r="BB30" s="89" t="s">
        <v>28</v>
      </c>
      <c r="BC30" s="101" t="s">
        <v>28</v>
      </c>
      <c r="BD30" s="102">
        <v>1.8</v>
      </c>
      <c r="BE30" s="102">
        <v>0</v>
      </c>
      <c r="BF30" s="102">
        <v>1.2</v>
      </c>
    </row>
    <row r="31" spans="1:58" x14ac:dyDescent="0.3">
      <c r="A31" s="9"/>
      <c r="B31" t="s">
        <v>78</v>
      </c>
      <c r="C31" s="89">
        <v>34</v>
      </c>
      <c r="D31" s="99">
        <v>2066</v>
      </c>
      <c r="E31" s="100">
        <v>25.538538541000001</v>
      </c>
      <c r="F31" s="90">
        <v>12.748268052</v>
      </c>
      <c r="G31" s="90">
        <v>51.161220344</v>
      </c>
      <c r="H31" s="90">
        <v>0.3393386437</v>
      </c>
      <c r="I31" s="92">
        <v>16.456921588</v>
      </c>
      <c r="J31" s="90">
        <v>11.758955302</v>
      </c>
      <c r="K31" s="90">
        <v>23.031830736</v>
      </c>
      <c r="L31" s="90">
        <v>1.4031339571999999</v>
      </c>
      <c r="M31" s="90">
        <v>0.70041313329999999</v>
      </c>
      <c r="N31" s="90">
        <v>2.8108908989999999</v>
      </c>
      <c r="O31" s="99">
        <v>23</v>
      </c>
      <c r="P31" s="99">
        <v>1944</v>
      </c>
      <c r="Q31" s="100">
        <v>13.899471579</v>
      </c>
      <c r="R31" s="90">
        <v>6.5857461613000003</v>
      </c>
      <c r="S31" s="90">
        <v>29.335371489</v>
      </c>
      <c r="T31" s="90">
        <v>0.69718214759999997</v>
      </c>
      <c r="U31" s="92">
        <v>11.831275720000001</v>
      </c>
      <c r="V31" s="90">
        <v>7.8621945167999998</v>
      </c>
      <c r="W31" s="90">
        <v>17.804073005999999</v>
      </c>
      <c r="X31" s="90">
        <v>1.1598567518</v>
      </c>
      <c r="Y31" s="90">
        <v>0.54955485950000005</v>
      </c>
      <c r="Z31" s="90">
        <v>2.4479224619000002</v>
      </c>
      <c r="AA31" s="99">
        <v>7</v>
      </c>
      <c r="AB31" s="99">
        <v>1807</v>
      </c>
      <c r="AC31" s="100">
        <v>4.6077110133000003</v>
      </c>
      <c r="AD31" s="90">
        <v>1.7162694289</v>
      </c>
      <c r="AE31" s="90">
        <v>12.370435798000001</v>
      </c>
      <c r="AF31" s="90">
        <v>0.551348108</v>
      </c>
      <c r="AG31" s="92">
        <v>3.8738240177000001</v>
      </c>
      <c r="AH31" s="90">
        <v>1.8467833257999999</v>
      </c>
      <c r="AI31" s="90">
        <v>8.1257569907999994</v>
      </c>
      <c r="AJ31" s="90">
        <v>0.74068523639999995</v>
      </c>
      <c r="AK31" s="90">
        <v>0.27588870570000001</v>
      </c>
      <c r="AL31" s="90">
        <v>1.9885359862</v>
      </c>
      <c r="AM31" s="90">
        <v>4.7855045499999999E-2</v>
      </c>
      <c r="AN31" s="90">
        <v>0.33150260329999998</v>
      </c>
      <c r="AO31" s="90">
        <v>0.1110460546</v>
      </c>
      <c r="AP31" s="90">
        <v>0.98962521859999997</v>
      </c>
      <c r="AQ31" s="90">
        <v>0.15558799030000001</v>
      </c>
      <c r="AR31" s="90">
        <v>0.54425477619999996</v>
      </c>
      <c r="AS31" s="90">
        <v>0.2350493209</v>
      </c>
      <c r="AT31" s="90">
        <v>1.2602174743000001</v>
      </c>
      <c r="AU31" s="89" t="s">
        <v>28</v>
      </c>
      <c r="AV31" s="89" t="s">
        <v>28</v>
      </c>
      <c r="AW31" s="89" t="s">
        <v>28</v>
      </c>
      <c r="AX31" s="89" t="s">
        <v>28</v>
      </c>
      <c r="AY31" s="89" t="s">
        <v>28</v>
      </c>
      <c r="AZ31" s="89" t="s">
        <v>28</v>
      </c>
      <c r="BA31" s="89" t="s">
        <v>28</v>
      </c>
      <c r="BB31" s="89" t="s">
        <v>28</v>
      </c>
      <c r="BC31" s="101" t="s">
        <v>28</v>
      </c>
      <c r="BD31" s="102">
        <v>6.8</v>
      </c>
      <c r="BE31" s="102">
        <v>4.5999999999999996</v>
      </c>
      <c r="BF31" s="102">
        <v>1.4</v>
      </c>
    </row>
    <row r="32" spans="1:58" x14ac:dyDescent="0.3">
      <c r="A32" s="9"/>
      <c r="B32" t="s">
        <v>182</v>
      </c>
      <c r="C32" s="89">
        <v>32</v>
      </c>
      <c r="D32" s="99">
        <v>2904</v>
      </c>
      <c r="E32" s="100">
        <v>12.281187172999999</v>
      </c>
      <c r="F32" s="90">
        <v>6.0595535614999996</v>
      </c>
      <c r="G32" s="90">
        <v>24.890869737999999</v>
      </c>
      <c r="H32" s="90">
        <v>0.27505178670000002</v>
      </c>
      <c r="I32" s="92">
        <v>11.019283746999999</v>
      </c>
      <c r="J32" s="90">
        <v>7.7925710452999999</v>
      </c>
      <c r="K32" s="90">
        <v>15.582099102000001</v>
      </c>
      <c r="L32" s="90">
        <v>0.6747508566</v>
      </c>
      <c r="M32" s="90">
        <v>0.3329229413</v>
      </c>
      <c r="N32" s="90">
        <v>1.3675498502000001</v>
      </c>
      <c r="O32" s="99">
        <v>14</v>
      </c>
      <c r="P32" s="99">
        <v>3185</v>
      </c>
      <c r="Q32" s="100">
        <v>5.2245210700999998</v>
      </c>
      <c r="R32" s="90">
        <v>2.2955460163999999</v>
      </c>
      <c r="S32" s="90">
        <v>11.890687539</v>
      </c>
      <c r="T32" s="90">
        <v>4.7866648099999999E-2</v>
      </c>
      <c r="U32" s="92">
        <v>4.3956043956000004</v>
      </c>
      <c r="V32" s="90">
        <v>2.6033071877</v>
      </c>
      <c r="W32" s="90">
        <v>7.4218432976999997</v>
      </c>
      <c r="X32" s="90">
        <v>0.43596592890000002</v>
      </c>
      <c r="Y32" s="90">
        <v>0.19155437180000001</v>
      </c>
      <c r="Z32" s="90">
        <v>0.99223154970000005</v>
      </c>
      <c r="AA32" s="99">
        <v>12</v>
      </c>
      <c r="AB32" s="99">
        <v>3424</v>
      </c>
      <c r="AC32" s="100">
        <v>3.7765824938999999</v>
      </c>
      <c r="AD32" s="90">
        <v>1.6027024637</v>
      </c>
      <c r="AE32" s="90">
        <v>8.8990786851999992</v>
      </c>
      <c r="AF32" s="90">
        <v>0.25376433729999998</v>
      </c>
      <c r="AG32" s="92">
        <v>3.5046728971999999</v>
      </c>
      <c r="AH32" s="90">
        <v>1.9903377033</v>
      </c>
      <c r="AI32" s="90">
        <v>6.1711799441000004</v>
      </c>
      <c r="AJ32" s="90">
        <v>0.60708210419999997</v>
      </c>
      <c r="AK32" s="90">
        <v>0.2576329222</v>
      </c>
      <c r="AL32" s="90">
        <v>1.4305185765999999</v>
      </c>
      <c r="AM32" s="90">
        <v>0.53931229780000001</v>
      </c>
      <c r="AN32" s="90">
        <v>0.72285716590000004</v>
      </c>
      <c r="AO32" s="90">
        <v>0.25646201289999998</v>
      </c>
      <c r="AP32" s="90">
        <v>2.0374264257000001</v>
      </c>
      <c r="AQ32" s="90">
        <v>6.7434813100000005E-2</v>
      </c>
      <c r="AR32" s="90">
        <v>0.42540847199999998</v>
      </c>
      <c r="AS32" s="90">
        <v>0.17020885299999999</v>
      </c>
      <c r="AT32" s="90">
        <v>1.0632371049</v>
      </c>
      <c r="AU32" s="89" t="s">
        <v>28</v>
      </c>
      <c r="AV32" s="89" t="s">
        <v>28</v>
      </c>
      <c r="AW32" s="89" t="s">
        <v>28</v>
      </c>
      <c r="AX32" s="89" t="s">
        <v>28</v>
      </c>
      <c r="AY32" s="89" t="s">
        <v>28</v>
      </c>
      <c r="AZ32" s="89" t="s">
        <v>28</v>
      </c>
      <c r="BA32" s="89" t="s">
        <v>28</v>
      </c>
      <c r="BB32" s="89" t="s">
        <v>28</v>
      </c>
      <c r="BC32" s="101" t="s">
        <v>28</v>
      </c>
      <c r="BD32" s="102">
        <v>6.4</v>
      </c>
      <c r="BE32" s="102">
        <v>2.8</v>
      </c>
      <c r="BF32" s="102">
        <v>2.4</v>
      </c>
    </row>
    <row r="33" spans="1:93" x14ac:dyDescent="0.3">
      <c r="A33" s="9"/>
      <c r="B33" t="s">
        <v>71</v>
      </c>
      <c r="C33" s="89">
        <v>76</v>
      </c>
      <c r="D33" s="99">
        <v>7892</v>
      </c>
      <c r="E33" s="100">
        <v>7.9813329856999999</v>
      </c>
      <c r="F33" s="90">
        <v>4.1889989820000002</v>
      </c>
      <c r="G33" s="90">
        <v>15.206897042</v>
      </c>
      <c r="H33" s="90">
        <v>1.2196202999999999E-2</v>
      </c>
      <c r="I33" s="92">
        <v>9.6300050683999991</v>
      </c>
      <c r="J33" s="90">
        <v>7.6910742193999999</v>
      </c>
      <c r="K33" s="90">
        <v>12.057743167</v>
      </c>
      <c r="L33" s="90">
        <v>0.43850901329999997</v>
      </c>
      <c r="M33" s="90">
        <v>0.23015125589999999</v>
      </c>
      <c r="N33" s="90">
        <v>0.83549470110000001</v>
      </c>
      <c r="O33" s="99">
        <v>41</v>
      </c>
      <c r="P33" s="99">
        <v>9199</v>
      </c>
      <c r="Q33" s="100">
        <v>3.9440534618999998</v>
      </c>
      <c r="R33" s="90">
        <v>1.9831878808000001</v>
      </c>
      <c r="S33" s="90">
        <v>7.8437135790000001</v>
      </c>
      <c r="T33" s="90">
        <v>1.5334871999999999E-3</v>
      </c>
      <c r="U33" s="92">
        <v>4.4570061963000001</v>
      </c>
      <c r="V33" s="90">
        <v>3.2817681115999999</v>
      </c>
      <c r="W33" s="90">
        <v>6.0531102619999997</v>
      </c>
      <c r="X33" s="90">
        <v>0.32911589559999999</v>
      </c>
      <c r="Y33" s="90">
        <v>0.1654893023</v>
      </c>
      <c r="Z33" s="90">
        <v>0.65452733949999997</v>
      </c>
      <c r="AA33" s="99">
        <v>17</v>
      </c>
      <c r="AB33" s="99">
        <v>9357</v>
      </c>
      <c r="AC33" s="100">
        <v>1.5583184053000001</v>
      </c>
      <c r="AD33" s="90">
        <v>0.70202137360000005</v>
      </c>
      <c r="AE33" s="90">
        <v>3.4590916223999999</v>
      </c>
      <c r="AF33" s="90">
        <v>6.676141E-4</v>
      </c>
      <c r="AG33" s="92">
        <v>1.8168216309</v>
      </c>
      <c r="AH33" s="90">
        <v>1.129446317</v>
      </c>
      <c r="AI33" s="90">
        <v>2.9225300826999998</v>
      </c>
      <c r="AJ33" s="90">
        <v>0.25049822640000002</v>
      </c>
      <c r="AK33" s="90">
        <v>0.11284927929999999</v>
      </c>
      <c r="AL33" s="90">
        <v>0.55604574350000002</v>
      </c>
      <c r="AM33" s="90">
        <v>3.8101552499999997E-2</v>
      </c>
      <c r="AN33" s="90">
        <v>0.39510580179999999</v>
      </c>
      <c r="AO33" s="90">
        <v>0.1642695119</v>
      </c>
      <c r="AP33" s="90">
        <v>0.95031995140000003</v>
      </c>
      <c r="AQ33" s="90">
        <v>6.2678159600000005E-2</v>
      </c>
      <c r="AR33" s="90">
        <v>0.49415974359999998</v>
      </c>
      <c r="AS33" s="90">
        <v>0.23525358730000001</v>
      </c>
      <c r="AT33" s="90">
        <v>1.0380026719</v>
      </c>
      <c r="AU33" s="89" t="s">
        <v>28</v>
      </c>
      <c r="AV33" s="89">
        <v>2</v>
      </c>
      <c r="AW33" s="89">
        <v>3</v>
      </c>
      <c r="AX33" s="89" t="s">
        <v>28</v>
      </c>
      <c r="AY33" s="89" t="s">
        <v>28</v>
      </c>
      <c r="AZ33" s="89" t="s">
        <v>28</v>
      </c>
      <c r="BA33" s="89" t="s">
        <v>28</v>
      </c>
      <c r="BB33" s="89" t="s">
        <v>28</v>
      </c>
      <c r="BC33" s="101" t="s">
        <v>230</v>
      </c>
      <c r="BD33" s="102">
        <v>15.2</v>
      </c>
      <c r="BE33" s="102">
        <v>8.1999999999999993</v>
      </c>
      <c r="BF33" s="102">
        <v>3.4</v>
      </c>
    </row>
    <row r="34" spans="1:93" x14ac:dyDescent="0.3">
      <c r="A34" s="9"/>
      <c r="B34" t="s">
        <v>77</v>
      </c>
      <c r="C34" s="89">
        <v>63</v>
      </c>
      <c r="D34" s="99">
        <v>3494</v>
      </c>
      <c r="E34" s="100">
        <v>21.311970849000001</v>
      </c>
      <c r="F34" s="90">
        <v>11.109008596000001</v>
      </c>
      <c r="G34" s="90">
        <v>40.885745790000001</v>
      </c>
      <c r="H34" s="90">
        <v>0.6350151383</v>
      </c>
      <c r="I34" s="92">
        <v>18.030910131999999</v>
      </c>
      <c r="J34" s="90">
        <v>14.085631893</v>
      </c>
      <c r="K34" s="90">
        <v>23.081230763000001</v>
      </c>
      <c r="L34" s="90">
        <v>1.1709186078</v>
      </c>
      <c r="M34" s="90">
        <v>0.61034922449999995</v>
      </c>
      <c r="N34" s="90">
        <v>2.2463375574</v>
      </c>
      <c r="O34" s="99">
        <v>53</v>
      </c>
      <c r="P34" s="99">
        <v>3639</v>
      </c>
      <c r="Q34" s="100">
        <v>18.495406462999998</v>
      </c>
      <c r="R34" s="90">
        <v>9.5406132530000001</v>
      </c>
      <c r="S34" s="90">
        <v>35.855143810999998</v>
      </c>
      <c r="T34" s="90">
        <v>0.19882540530000001</v>
      </c>
      <c r="U34" s="92">
        <v>14.56444078</v>
      </c>
      <c r="V34" s="90">
        <v>11.12685145</v>
      </c>
      <c r="W34" s="90">
        <v>19.064057447</v>
      </c>
      <c r="X34" s="90">
        <v>1.5433696123</v>
      </c>
      <c r="Y34" s="90">
        <v>0.7961270063</v>
      </c>
      <c r="Z34" s="90">
        <v>2.9919720615999998</v>
      </c>
      <c r="AA34" s="99">
        <v>39</v>
      </c>
      <c r="AB34" s="99">
        <v>3629</v>
      </c>
      <c r="AC34" s="100">
        <v>12.244722294000001</v>
      </c>
      <c r="AD34" s="90">
        <v>6.1352888346999999</v>
      </c>
      <c r="AE34" s="90">
        <v>24.437842795000002</v>
      </c>
      <c r="AF34" s="90">
        <v>5.4773119600000003E-2</v>
      </c>
      <c r="AG34" s="92">
        <v>10.746762193</v>
      </c>
      <c r="AH34" s="90">
        <v>7.8519279747999997</v>
      </c>
      <c r="AI34" s="90">
        <v>14.708858513999999</v>
      </c>
      <c r="AJ34" s="90">
        <v>1.9683276579</v>
      </c>
      <c r="AK34" s="90">
        <v>0.98624194269999998</v>
      </c>
      <c r="AL34" s="90">
        <v>3.9283603760000001</v>
      </c>
      <c r="AM34" s="90">
        <v>0.28801674490000001</v>
      </c>
      <c r="AN34" s="90">
        <v>0.66204126510000005</v>
      </c>
      <c r="AO34" s="90">
        <v>0.30936506809999997</v>
      </c>
      <c r="AP34" s="90">
        <v>1.4167683489</v>
      </c>
      <c r="AQ34" s="90">
        <v>0.70186318989999996</v>
      </c>
      <c r="AR34" s="90">
        <v>0.86784120499999995</v>
      </c>
      <c r="AS34" s="90">
        <v>0.42000585080000002</v>
      </c>
      <c r="AT34" s="90">
        <v>1.7931853943</v>
      </c>
      <c r="AU34" s="89" t="s">
        <v>28</v>
      </c>
      <c r="AV34" s="89" t="s">
        <v>28</v>
      </c>
      <c r="AW34" s="89" t="s">
        <v>28</v>
      </c>
      <c r="AX34" s="89" t="s">
        <v>28</v>
      </c>
      <c r="AY34" s="89" t="s">
        <v>28</v>
      </c>
      <c r="AZ34" s="89" t="s">
        <v>28</v>
      </c>
      <c r="BA34" s="89" t="s">
        <v>28</v>
      </c>
      <c r="BB34" s="89" t="s">
        <v>28</v>
      </c>
      <c r="BC34" s="101" t="s">
        <v>28</v>
      </c>
      <c r="BD34" s="102">
        <v>12.6</v>
      </c>
      <c r="BE34" s="102">
        <v>10.6</v>
      </c>
      <c r="BF34" s="102">
        <v>7.8</v>
      </c>
    </row>
    <row r="35" spans="1:93" x14ac:dyDescent="0.3">
      <c r="A35" s="9"/>
      <c r="B35" t="s">
        <v>79</v>
      </c>
      <c r="C35" s="89">
        <v>71</v>
      </c>
      <c r="D35" s="99">
        <v>5758</v>
      </c>
      <c r="E35" s="100">
        <v>16.363299520000002</v>
      </c>
      <c r="F35" s="90">
        <v>8.6013583937</v>
      </c>
      <c r="G35" s="90">
        <v>31.129684281999999</v>
      </c>
      <c r="H35" s="90">
        <v>0.74564827980000004</v>
      </c>
      <c r="I35" s="92">
        <v>12.330670372</v>
      </c>
      <c r="J35" s="90">
        <v>9.7716443124999994</v>
      </c>
      <c r="K35" s="90">
        <v>15.559861467999999</v>
      </c>
      <c r="L35" s="90">
        <v>0.89902956560000002</v>
      </c>
      <c r="M35" s="90">
        <v>0.47257434180000002</v>
      </c>
      <c r="N35" s="90">
        <v>1.7103217173</v>
      </c>
      <c r="O35" s="99">
        <v>54</v>
      </c>
      <c r="P35" s="99">
        <v>6418</v>
      </c>
      <c r="Q35" s="100">
        <v>10.668339083999999</v>
      </c>
      <c r="R35" s="90">
        <v>5.4998896581999999</v>
      </c>
      <c r="S35" s="90">
        <v>20.693771310999999</v>
      </c>
      <c r="T35" s="90">
        <v>0.73087501170000002</v>
      </c>
      <c r="U35" s="92">
        <v>8.4138360859999999</v>
      </c>
      <c r="V35" s="90">
        <v>6.4440691007000002</v>
      </c>
      <c r="W35" s="90">
        <v>10.985704308000001</v>
      </c>
      <c r="X35" s="90">
        <v>0.89023133340000005</v>
      </c>
      <c r="Y35" s="90">
        <v>0.4589443647</v>
      </c>
      <c r="Z35" s="90">
        <v>1.7268145941999999</v>
      </c>
      <c r="AA35" s="99">
        <v>51</v>
      </c>
      <c r="AB35" s="99">
        <v>6008</v>
      </c>
      <c r="AC35" s="100">
        <v>8.8947317601999991</v>
      </c>
      <c r="AD35" s="90">
        <v>4.5419007181</v>
      </c>
      <c r="AE35" s="90">
        <v>17.419194737000002</v>
      </c>
      <c r="AF35" s="90">
        <v>0.29710847639999999</v>
      </c>
      <c r="AG35" s="92">
        <v>8.4886817577000002</v>
      </c>
      <c r="AH35" s="90">
        <v>6.4513142192000004</v>
      </c>
      <c r="AI35" s="90">
        <v>11.169463389000001</v>
      </c>
      <c r="AJ35" s="90">
        <v>1.4298198123999999</v>
      </c>
      <c r="AK35" s="90">
        <v>0.73010629299999996</v>
      </c>
      <c r="AL35" s="90">
        <v>2.8001192642000001</v>
      </c>
      <c r="AM35" s="90">
        <v>0.63204845499999995</v>
      </c>
      <c r="AN35" s="90">
        <v>0.83375037949999997</v>
      </c>
      <c r="AO35" s="90">
        <v>0.39612159759999999</v>
      </c>
      <c r="AP35" s="90">
        <v>1.7548644143000001</v>
      </c>
      <c r="AQ35" s="90">
        <v>0.24344892109999999</v>
      </c>
      <c r="AR35" s="90">
        <v>0.65196747580000003</v>
      </c>
      <c r="AS35" s="90">
        <v>0.31773307000000001</v>
      </c>
      <c r="AT35" s="90">
        <v>1.3377946132</v>
      </c>
      <c r="AU35" s="89" t="s">
        <v>28</v>
      </c>
      <c r="AV35" s="89" t="s">
        <v>28</v>
      </c>
      <c r="AW35" s="89" t="s">
        <v>28</v>
      </c>
      <c r="AX35" s="89" t="s">
        <v>28</v>
      </c>
      <c r="AY35" s="89" t="s">
        <v>28</v>
      </c>
      <c r="AZ35" s="89" t="s">
        <v>28</v>
      </c>
      <c r="BA35" s="89" t="s">
        <v>28</v>
      </c>
      <c r="BB35" s="89" t="s">
        <v>28</v>
      </c>
      <c r="BC35" s="101" t="s">
        <v>28</v>
      </c>
      <c r="BD35" s="102">
        <v>14.2</v>
      </c>
      <c r="BE35" s="102">
        <v>10.8</v>
      </c>
      <c r="BF35" s="102">
        <v>10.199999999999999</v>
      </c>
    </row>
    <row r="36" spans="1:93" x14ac:dyDescent="0.3">
      <c r="A36" s="9"/>
      <c r="B36" t="s">
        <v>80</v>
      </c>
      <c r="C36" s="89">
        <v>143</v>
      </c>
      <c r="D36" s="99">
        <v>3597</v>
      </c>
      <c r="E36" s="100">
        <v>48.476425264</v>
      </c>
      <c r="F36" s="90">
        <v>26.316623412999999</v>
      </c>
      <c r="G36" s="90">
        <v>89.295794884000003</v>
      </c>
      <c r="H36" s="90">
        <v>1.6723560000000001E-3</v>
      </c>
      <c r="I36" s="92">
        <v>39.755351681999997</v>
      </c>
      <c r="J36" s="90">
        <v>33.745397691999997</v>
      </c>
      <c r="K36" s="90">
        <v>46.835660429000001</v>
      </c>
      <c r="L36" s="90">
        <v>2.6633833532</v>
      </c>
      <c r="M36" s="90">
        <v>1.4458833614</v>
      </c>
      <c r="N36" s="90">
        <v>4.9060740826</v>
      </c>
      <c r="O36" s="99">
        <v>105</v>
      </c>
      <c r="P36" s="99">
        <v>3507</v>
      </c>
      <c r="Q36" s="100">
        <v>35.492884701000001</v>
      </c>
      <c r="R36" s="90">
        <v>19.003946071000001</v>
      </c>
      <c r="S36" s="90">
        <v>66.288593942999995</v>
      </c>
      <c r="T36" s="90">
        <v>6.5765229999999999E-4</v>
      </c>
      <c r="U36" s="92">
        <v>29.940119760000002</v>
      </c>
      <c r="V36" s="90">
        <v>24.727759511999999</v>
      </c>
      <c r="W36" s="90">
        <v>36.251192545000002</v>
      </c>
      <c r="X36" s="90">
        <v>2.9617429502000001</v>
      </c>
      <c r="Y36" s="90">
        <v>1.5858052614</v>
      </c>
      <c r="Z36" s="90">
        <v>5.5315249081999998</v>
      </c>
      <c r="AA36" s="99">
        <v>41</v>
      </c>
      <c r="AB36" s="99">
        <v>3400</v>
      </c>
      <c r="AC36" s="100">
        <v>13.083437169</v>
      </c>
      <c r="AD36" s="90">
        <v>6.5938636735999996</v>
      </c>
      <c r="AE36" s="90">
        <v>25.959943461000002</v>
      </c>
      <c r="AF36" s="90">
        <v>3.34598916E-2</v>
      </c>
      <c r="AG36" s="92">
        <v>12.058823529</v>
      </c>
      <c r="AH36" s="90">
        <v>8.8791131938000003</v>
      </c>
      <c r="AI36" s="90">
        <v>16.377223912000002</v>
      </c>
      <c r="AJ36" s="90">
        <v>2.1031502897999999</v>
      </c>
      <c r="AK36" s="90">
        <v>1.0599574192000001</v>
      </c>
      <c r="AL36" s="90">
        <v>4.1730366344999998</v>
      </c>
      <c r="AM36" s="90">
        <v>6.8265234000000003E-3</v>
      </c>
      <c r="AN36" s="90">
        <v>0.36862140900000001</v>
      </c>
      <c r="AO36" s="90">
        <v>0.1788790985</v>
      </c>
      <c r="AP36" s="90">
        <v>0.75962895799999997</v>
      </c>
      <c r="AQ36" s="90">
        <v>0.3500185341</v>
      </c>
      <c r="AR36" s="90">
        <v>0.73216794569999999</v>
      </c>
      <c r="AS36" s="90">
        <v>0.38077601490000001</v>
      </c>
      <c r="AT36" s="90">
        <v>1.4078352620000001</v>
      </c>
      <c r="AU36" s="89">
        <v>1</v>
      </c>
      <c r="AV36" s="89">
        <v>2</v>
      </c>
      <c r="AW36" s="89" t="s">
        <v>28</v>
      </c>
      <c r="AX36" s="89" t="s">
        <v>28</v>
      </c>
      <c r="AY36" s="89" t="s">
        <v>28</v>
      </c>
      <c r="AZ36" s="89" t="s">
        <v>28</v>
      </c>
      <c r="BA36" s="89" t="s">
        <v>28</v>
      </c>
      <c r="BB36" s="89" t="s">
        <v>28</v>
      </c>
      <c r="BC36" s="101" t="s">
        <v>436</v>
      </c>
      <c r="BD36" s="102">
        <v>28.6</v>
      </c>
      <c r="BE36" s="102">
        <v>21</v>
      </c>
      <c r="BF36" s="102">
        <v>8.1999999999999993</v>
      </c>
      <c r="BQ36" s="46"/>
    </row>
    <row r="37" spans="1:93" s="3" customFormat="1" x14ac:dyDescent="0.3">
      <c r="A37" s="9"/>
      <c r="B37" s="3" t="s">
        <v>134</v>
      </c>
      <c r="C37" s="95" t="s">
        <v>28</v>
      </c>
      <c r="D37" s="96" t="s">
        <v>28</v>
      </c>
      <c r="E37" s="91" t="s">
        <v>28</v>
      </c>
      <c r="F37" s="97" t="s">
        <v>28</v>
      </c>
      <c r="G37" s="97" t="s">
        <v>28</v>
      </c>
      <c r="H37" s="97" t="s">
        <v>28</v>
      </c>
      <c r="I37" s="98" t="s">
        <v>28</v>
      </c>
      <c r="J37" s="97" t="s">
        <v>28</v>
      </c>
      <c r="K37" s="97" t="s">
        <v>28</v>
      </c>
      <c r="L37" s="97" t="s">
        <v>28</v>
      </c>
      <c r="M37" s="97" t="s">
        <v>28</v>
      </c>
      <c r="N37" s="97" t="s">
        <v>28</v>
      </c>
      <c r="O37" s="96" t="s">
        <v>28</v>
      </c>
      <c r="P37" s="96" t="s">
        <v>28</v>
      </c>
      <c r="Q37" s="91" t="s">
        <v>28</v>
      </c>
      <c r="R37" s="97" t="s">
        <v>28</v>
      </c>
      <c r="S37" s="97" t="s">
        <v>28</v>
      </c>
      <c r="T37" s="97" t="s">
        <v>28</v>
      </c>
      <c r="U37" s="98" t="s">
        <v>28</v>
      </c>
      <c r="V37" s="97" t="s">
        <v>28</v>
      </c>
      <c r="W37" s="97" t="s">
        <v>28</v>
      </c>
      <c r="X37" s="97" t="s">
        <v>28</v>
      </c>
      <c r="Y37" s="97" t="s">
        <v>28</v>
      </c>
      <c r="Z37" s="97" t="s">
        <v>28</v>
      </c>
      <c r="AA37" s="96">
        <v>7</v>
      </c>
      <c r="AB37" s="96">
        <v>5330</v>
      </c>
      <c r="AC37" s="91">
        <v>1.2261467563999999</v>
      </c>
      <c r="AD37" s="97">
        <v>0.45056643639999999</v>
      </c>
      <c r="AE37" s="97">
        <v>3.3367684467999998</v>
      </c>
      <c r="AF37" s="97">
        <v>1.4754587E-3</v>
      </c>
      <c r="AG37" s="98">
        <v>1.3133208255</v>
      </c>
      <c r="AH37" s="97">
        <v>0.62610459090000004</v>
      </c>
      <c r="AI37" s="97">
        <v>2.7548298090999999</v>
      </c>
      <c r="AJ37" s="97">
        <v>0.19710194440000001</v>
      </c>
      <c r="AK37" s="97">
        <v>7.2428133300000003E-2</v>
      </c>
      <c r="AL37" s="97">
        <v>0.53638240739999998</v>
      </c>
      <c r="AM37" s="97">
        <v>0.52802077759999999</v>
      </c>
      <c r="AN37" s="97">
        <v>1.5883975385</v>
      </c>
      <c r="AO37" s="97">
        <v>0.37738527570000002</v>
      </c>
      <c r="AP37" s="97">
        <v>6.6854933202</v>
      </c>
      <c r="AQ37" s="97">
        <v>0.7125466198</v>
      </c>
      <c r="AR37" s="97">
        <v>1.4182691493999999</v>
      </c>
      <c r="AS37" s="97">
        <v>0.22103177760000001</v>
      </c>
      <c r="AT37" s="97">
        <v>9.1004442983999994</v>
      </c>
      <c r="AU37" s="95" t="s">
        <v>28</v>
      </c>
      <c r="AV37" s="95" t="s">
        <v>28</v>
      </c>
      <c r="AW37" s="95">
        <v>3</v>
      </c>
      <c r="AX37" s="95" t="s">
        <v>28</v>
      </c>
      <c r="AY37" s="95" t="s">
        <v>28</v>
      </c>
      <c r="AZ37" s="95" t="s">
        <v>422</v>
      </c>
      <c r="BA37" s="95" t="s">
        <v>422</v>
      </c>
      <c r="BB37" s="95" t="s">
        <v>28</v>
      </c>
      <c r="BC37" s="93" t="s">
        <v>440</v>
      </c>
      <c r="BD37" s="94" t="s">
        <v>28</v>
      </c>
      <c r="BE37" s="94" t="s">
        <v>28</v>
      </c>
      <c r="BF37" s="94">
        <v>1.4</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89">
        <v>18</v>
      </c>
      <c r="D38" s="99">
        <v>1658</v>
      </c>
      <c r="E38" s="100">
        <v>17.452427022999998</v>
      </c>
      <c r="F38" s="90">
        <v>7.9981263382999996</v>
      </c>
      <c r="G38" s="90">
        <v>38.082320295000002</v>
      </c>
      <c r="H38" s="90">
        <v>0.91597597580000001</v>
      </c>
      <c r="I38" s="92">
        <v>10.856453559</v>
      </c>
      <c r="J38" s="90">
        <v>6.8400275522999996</v>
      </c>
      <c r="K38" s="90">
        <v>17.231302500999998</v>
      </c>
      <c r="L38" s="90">
        <v>0.95886822000000005</v>
      </c>
      <c r="M38" s="90">
        <v>0.43943167080000001</v>
      </c>
      <c r="N38" s="90">
        <v>2.0923122399</v>
      </c>
      <c r="O38" s="99">
        <v>10</v>
      </c>
      <c r="P38" s="99">
        <v>1714</v>
      </c>
      <c r="Q38" s="100">
        <v>7.4704439434000003</v>
      </c>
      <c r="R38" s="90">
        <v>3.0545359059999999</v>
      </c>
      <c r="S38" s="90">
        <v>18.270380323000001</v>
      </c>
      <c r="T38" s="90">
        <v>0.30032931959999998</v>
      </c>
      <c r="U38" s="92">
        <v>5.8343057176000004</v>
      </c>
      <c r="V38" s="90">
        <v>3.1391756716999999</v>
      </c>
      <c r="W38" s="90">
        <v>10.843331743</v>
      </c>
      <c r="X38" s="90">
        <v>0.62337944270000001</v>
      </c>
      <c r="Y38" s="90">
        <v>0.2548891211</v>
      </c>
      <c r="Z38" s="90">
        <v>1.5245920576000001</v>
      </c>
      <c r="AA38" s="99">
        <v>8</v>
      </c>
      <c r="AB38" s="99">
        <v>1649</v>
      </c>
      <c r="AC38" s="100">
        <v>5.0524626928999998</v>
      </c>
      <c r="AD38" s="90">
        <v>1.9207281832</v>
      </c>
      <c r="AE38" s="90">
        <v>13.290469461000001</v>
      </c>
      <c r="AF38" s="90">
        <v>0.67333094230000001</v>
      </c>
      <c r="AG38" s="92">
        <v>4.8514251060999998</v>
      </c>
      <c r="AH38" s="90">
        <v>2.4261862643000001</v>
      </c>
      <c r="AI38" s="90">
        <v>9.7009557372999993</v>
      </c>
      <c r="AJ38" s="90">
        <v>0.81217865300000003</v>
      </c>
      <c r="AK38" s="90">
        <v>0.30875525929999997</v>
      </c>
      <c r="AL38" s="90">
        <v>2.1364305371999999</v>
      </c>
      <c r="AM38" s="90">
        <v>0.51681211329999999</v>
      </c>
      <c r="AN38" s="90">
        <v>0.67632696680000004</v>
      </c>
      <c r="AO38" s="90">
        <v>0.2073262887</v>
      </c>
      <c r="AP38" s="90">
        <v>2.2062719054</v>
      </c>
      <c r="AQ38" s="90">
        <v>0.10831800900000001</v>
      </c>
      <c r="AR38" s="90">
        <v>0.42804613559999999</v>
      </c>
      <c r="AS38" s="90">
        <v>0.1519515447</v>
      </c>
      <c r="AT38" s="90">
        <v>1.2058021162999999</v>
      </c>
      <c r="AU38" s="89" t="s">
        <v>28</v>
      </c>
      <c r="AV38" s="89" t="s">
        <v>28</v>
      </c>
      <c r="AW38" s="89" t="s">
        <v>28</v>
      </c>
      <c r="AX38" s="89" t="s">
        <v>28</v>
      </c>
      <c r="AY38" s="89" t="s">
        <v>28</v>
      </c>
      <c r="AZ38" s="89" t="s">
        <v>28</v>
      </c>
      <c r="BA38" s="89" t="s">
        <v>28</v>
      </c>
      <c r="BB38" s="89" t="s">
        <v>28</v>
      </c>
      <c r="BC38" s="101" t="s">
        <v>28</v>
      </c>
      <c r="BD38" s="102">
        <v>3.6</v>
      </c>
      <c r="BE38" s="102">
        <v>2</v>
      </c>
      <c r="BF38" s="102">
        <v>1.6</v>
      </c>
    </row>
    <row r="39" spans="1:93" x14ac:dyDescent="0.3">
      <c r="A39" s="9"/>
      <c r="B39" t="s">
        <v>142</v>
      </c>
      <c r="C39" s="89">
        <v>17</v>
      </c>
      <c r="D39" s="99">
        <v>1681</v>
      </c>
      <c r="E39" s="100">
        <v>12.238752265</v>
      </c>
      <c r="F39" s="90">
        <v>5.5519174248000001</v>
      </c>
      <c r="G39" s="90">
        <v>26.979338046999999</v>
      </c>
      <c r="H39" s="90">
        <v>0.32509046920000001</v>
      </c>
      <c r="I39" s="92">
        <v>10.11302796</v>
      </c>
      <c r="J39" s="90">
        <v>6.2868704275000002</v>
      </c>
      <c r="K39" s="90">
        <v>16.267765606000001</v>
      </c>
      <c r="L39" s="90">
        <v>0.67241940529999999</v>
      </c>
      <c r="M39" s="90">
        <v>0.3050324847</v>
      </c>
      <c r="N39" s="90">
        <v>1.4822941140000001</v>
      </c>
      <c r="O39" s="99">
        <v>7</v>
      </c>
      <c r="P39" s="99">
        <v>2251</v>
      </c>
      <c r="Q39" s="100">
        <v>3.3283666001999999</v>
      </c>
      <c r="R39" s="90">
        <v>1.2346869257999999</v>
      </c>
      <c r="S39" s="90">
        <v>8.9723346007</v>
      </c>
      <c r="T39" s="90">
        <v>1.1342625800000001E-2</v>
      </c>
      <c r="U39" s="92">
        <v>3.1097290093000001</v>
      </c>
      <c r="V39" s="90">
        <v>1.482513314</v>
      </c>
      <c r="W39" s="90">
        <v>6.5229866204000002</v>
      </c>
      <c r="X39" s="90">
        <v>0.27773922569999998</v>
      </c>
      <c r="Y39" s="90">
        <v>0.1030298137</v>
      </c>
      <c r="Z39" s="90">
        <v>0.74870636680000002</v>
      </c>
      <c r="AA39" s="99" t="s">
        <v>28</v>
      </c>
      <c r="AB39" s="99" t="s">
        <v>28</v>
      </c>
      <c r="AC39" s="100" t="s">
        <v>28</v>
      </c>
      <c r="AD39" s="90" t="s">
        <v>28</v>
      </c>
      <c r="AE39" s="90" t="s">
        <v>28</v>
      </c>
      <c r="AF39" s="90" t="s">
        <v>28</v>
      </c>
      <c r="AG39" s="92" t="s">
        <v>28</v>
      </c>
      <c r="AH39" s="90" t="s">
        <v>28</v>
      </c>
      <c r="AI39" s="90" t="s">
        <v>28</v>
      </c>
      <c r="AJ39" s="90" t="s">
        <v>28</v>
      </c>
      <c r="AK39" s="90" t="s">
        <v>28</v>
      </c>
      <c r="AL39" s="90" t="s">
        <v>28</v>
      </c>
      <c r="AM39" s="90">
        <v>0.21059453340000001</v>
      </c>
      <c r="AN39" s="90">
        <v>0.37418683819999998</v>
      </c>
      <c r="AO39" s="90">
        <v>8.0303921299999997E-2</v>
      </c>
      <c r="AP39" s="90">
        <v>1.7435735089</v>
      </c>
      <c r="AQ39" s="90">
        <v>2.3636483600000001E-2</v>
      </c>
      <c r="AR39" s="90">
        <v>0.27195309849999999</v>
      </c>
      <c r="AS39" s="90">
        <v>8.8046391599999996E-2</v>
      </c>
      <c r="AT39" s="90">
        <v>0.83999453459999995</v>
      </c>
      <c r="AU39" s="89" t="s">
        <v>28</v>
      </c>
      <c r="AV39" s="89" t="s">
        <v>28</v>
      </c>
      <c r="AW39" s="89" t="s">
        <v>28</v>
      </c>
      <c r="AX39" s="89" t="s">
        <v>28</v>
      </c>
      <c r="AY39" s="89" t="s">
        <v>28</v>
      </c>
      <c r="AZ39" s="89" t="s">
        <v>28</v>
      </c>
      <c r="BA39" s="89" t="s">
        <v>28</v>
      </c>
      <c r="BB39" s="89" t="s">
        <v>422</v>
      </c>
      <c r="BC39" s="101" t="s">
        <v>423</v>
      </c>
      <c r="BD39" s="102">
        <v>3.4</v>
      </c>
      <c r="BE39" s="102">
        <v>1.4</v>
      </c>
      <c r="BF39" s="102" t="s">
        <v>28</v>
      </c>
    </row>
    <row r="40" spans="1:93" x14ac:dyDescent="0.3">
      <c r="A40" s="9"/>
      <c r="B40" t="s">
        <v>138</v>
      </c>
      <c r="C40" s="89">
        <v>6</v>
      </c>
      <c r="D40" s="99">
        <v>4317</v>
      </c>
      <c r="E40" s="100">
        <v>1.4244943794</v>
      </c>
      <c r="F40" s="90">
        <v>0.50279478550000001</v>
      </c>
      <c r="G40" s="90">
        <v>4.0358100274000002</v>
      </c>
      <c r="H40" s="90">
        <v>1.6278161000000001E-6</v>
      </c>
      <c r="I40" s="92">
        <v>1.3898540653</v>
      </c>
      <c r="J40" s="90">
        <v>0.62440680410000005</v>
      </c>
      <c r="K40" s="90">
        <v>3.0936471388000002</v>
      </c>
      <c r="L40" s="90">
        <v>7.8264323199999999E-2</v>
      </c>
      <c r="M40" s="90">
        <v>2.76244639E-2</v>
      </c>
      <c r="N40" s="90">
        <v>0.22173477489999999</v>
      </c>
      <c r="O40" s="99" t="s">
        <v>28</v>
      </c>
      <c r="P40" s="99" t="s">
        <v>28</v>
      </c>
      <c r="Q40" s="100" t="s">
        <v>28</v>
      </c>
      <c r="R40" s="90" t="s">
        <v>28</v>
      </c>
      <c r="S40" s="90" t="s">
        <v>28</v>
      </c>
      <c r="T40" s="90" t="s">
        <v>28</v>
      </c>
      <c r="U40" s="92" t="s">
        <v>28</v>
      </c>
      <c r="V40" s="90" t="s">
        <v>28</v>
      </c>
      <c r="W40" s="90" t="s">
        <v>28</v>
      </c>
      <c r="X40" s="90" t="s">
        <v>28</v>
      </c>
      <c r="Y40" s="90" t="s">
        <v>28</v>
      </c>
      <c r="Z40" s="90" t="s">
        <v>28</v>
      </c>
      <c r="AA40" s="99" t="s">
        <v>28</v>
      </c>
      <c r="AB40" s="99" t="s">
        <v>28</v>
      </c>
      <c r="AC40" s="100" t="s">
        <v>28</v>
      </c>
      <c r="AD40" s="90" t="s">
        <v>28</v>
      </c>
      <c r="AE40" s="90" t="s">
        <v>28</v>
      </c>
      <c r="AF40" s="90" t="s">
        <v>28</v>
      </c>
      <c r="AG40" s="92" t="s">
        <v>28</v>
      </c>
      <c r="AH40" s="90" t="s">
        <v>28</v>
      </c>
      <c r="AI40" s="90" t="s">
        <v>28</v>
      </c>
      <c r="AJ40" s="90" t="s">
        <v>28</v>
      </c>
      <c r="AK40" s="90" t="s">
        <v>28</v>
      </c>
      <c r="AL40" s="90" t="s">
        <v>28</v>
      </c>
      <c r="AM40" s="90">
        <v>0.64741485919999997</v>
      </c>
      <c r="AN40" s="90">
        <v>1.5729292930000001</v>
      </c>
      <c r="AO40" s="90">
        <v>0.22580204779999999</v>
      </c>
      <c r="AP40" s="90">
        <v>10.956971315000001</v>
      </c>
      <c r="AQ40" s="90">
        <v>0.24983526659999999</v>
      </c>
      <c r="AR40" s="90">
        <v>0.35474689879999999</v>
      </c>
      <c r="AS40" s="90">
        <v>6.0720751099999998E-2</v>
      </c>
      <c r="AT40" s="90">
        <v>2.0725264418</v>
      </c>
      <c r="AU40" s="89">
        <v>1</v>
      </c>
      <c r="AV40" s="89" t="s">
        <v>28</v>
      </c>
      <c r="AW40" s="89" t="s">
        <v>28</v>
      </c>
      <c r="AX40" s="89" t="s">
        <v>28</v>
      </c>
      <c r="AY40" s="89" t="s">
        <v>28</v>
      </c>
      <c r="AZ40" s="89" t="s">
        <v>28</v>
      </c>
      <c r="BA40" s="89" t="s">
        <v>422</v>
      </c>
      <c r="BB40" s="89" t="s">
        <v>422</v>
      </c>
      <c r="BC40" s="101" t="s">
        <v>438</v>
      </c>
      <c r="BD40" s="102">
        <v>1.2</v>
      </c>
      <c r="BE40" s="102" t="s">
        <v>28</v>
      </c>
      <c r="BF40" s="102" t="s">
        <v>28</v>
      </c>
    </row>
    <row r="41" spans="1:93" x14ac:dyDescent="0.3">
      <c r="A41" s="9"/>
      <c r="B41" t="s">
        <v>141</v>
      </c>
      <c r="C41" s="89">
        <v>9</v>
      </c>
      <c r="D41" s="99">
        <v>2087</v>
      </c>
      <c r="E41" s="100">
        <v>4.6315019545</v>
      </c>
      <c r="F41" s="90">
        <v>1.8396901564000001</v>
      </c>
      <c r="G41" s="90">
        <v>11.660012572999999</v>
      </c>
      <c r="H41" s="90">
        <v>3.6691663999999999E-3</v>
      </c>
      <c r="I41" s="92">
        <v>4.3124101580999996</v>
      </c>
      <c r="J41" s="90">
        <v>2.2438106893</v>
      </c>
      <c r="K41" s="90">
        <v>8.2880794981000001</v>
      </c>
      <c r="L41" s="90">
        <v>0.25446317750000003</v>
      </c>
      <c r="M41" s="90">
        <v>0.10107593769999999</v>
      </c>
      <c r="N41" s="90">
        <v>0.64062238949999994</v>
      </c>
      <c r="O41" s="99" t="s">
        <v>28</v>
      </c>
      <c r="P41" s="99" t="s">
        <v>28</v>
      </c>
      <c r="Q41" s="100" t="s">
        <v>28</v>
      </c>
      <c r="R41" s="90" t="s">
        <v>28</v>
      </c>
      <c r="S41" s="90" t="s">
        <v>28</v>
      </c>
      <c r="T41" s="90" t="s">
        <v>28</v>
      </c>
      <c r="U41" s="92" t="s">
        <v>28</v>
      </c>
      <c r="V41" s="90" t="s">
        <v>28</v>
      </c>
      <c r="W41" s="90" t="s">
        <v>28</v>
      </c>
      <c r="X41" s="90" t="s">
        <v>28</v>
      </c>
      <c r="Y41" s="90" t="s">
        <v>28</v>
      </c>
      <c r="Z41" s="90" t="s">
        <v>28</v>
      </c>
      <c r="AA41" s="99">
        <v>0</v>
      </c>
      <c r="AB41" s="99">
        <v>2299</v>
      </c>
      <c r="AC41" s="100">
        <v>1.4087137E-8</v>
      </c>
      <c r="AD41" s="90">
        <v>0</v>
      </c>
      <c r="AE41" s="90" t="s">
        <v>28</v>
      </c>
      <c r="AF41" s="90">
        <v>0.9972038835</v>
      </c>
      <c r="AG41" s="92">
        <v>0</v>
      </c>
      <c r="AH41" s="90">
        <v>0</v>
      </c>
      <c r="AI41" s="90">
        <v>0</v>
      </c>
      <c r="AJ41" s="90">
        <v>2.2644942E-9</v>
      </c>
      <c r="AK41" s="90">
        <v>0</v>
      </c>
      <c r="AL41" s="90" t="s">
        <v>432</v>
      </c>
      <c r="AM41" s="90">
        <v>0.99740688659999999</v>
      </c>
      <c r="AN41" s="90">
        <v>9.6076738999999994E-9</v>
      </c>
      <c r="AO41" s="90" t="s">
        <v>28</v>
      </c>
      <c r="AP41" s="90" t="s">
        <v>28</v>
      </c>
      <c r="AQ41" s="90">
        <v>0.1311834368</v>
      </c>
      <c r="AR41" s="90">
        <v>0.31657939410000002</v>
      </c>
      <c r="AS41" s="90">
        <v>7.1101508899999999E-2</v>
      </c>
      <c r="AT41" s="90">
        <v>1.4095694218999999</v>
      </c>
      <c r="AU41" s="89">
        <v>1</v>
      </c>
      <c r="AV41" s="89" t="s">
        <v>28</v>
      </c>
      <c r="AW41" s="89" t="s">
        <v>28</v>
      </c>
      <c r="AX41" s="89" t="s">
        <v>28</v>
      </c>
      <c r="AY41" s="89" t="s">
        <v>28</v>
      </c>
      <c r="AZ41" s="89" t="s">
        <v>28</v>
      </c>
      <c r="BA41" s="89" t="s">
        <v>422</v>
      </c>
      <c r="BB41" s="89" t="s">
        <v>28</v>
      </c>
      <c r="BC41" s="101" t="s">
        <v>438</v>
      </c>
      <c r="BD41" s="102">
        <v>1.8</v>
      </c>
      <c r="BE41" s="102" t="s">
        <v>28</v>
      </c>
      <c r="BF41" s="102">
        <v>0</v>
      </c>
    </row>
    <row r="42" spans="1:93" x14ac:dyDescent="0.3">
      <c r="A42" s="9"/>
      <c r="B42" t="s">
        <v>135</v>
      </c>
      <c r="C42" s="89">
        <v>10</v>
      </c>
      <c r="D42" s="99">
        <v>6089</v>
      </c>
      <c r="E42" s="100">
        <v>1.6161023777000001</v>
      </c>
      <c r="F42" s="90">
        <v>0.65745608079999995</v>
      </c>
      <c r="G42" s="90">
        <v>3.9725648168999999</v>
      </c>
      <c r="H42" s="90">
        <v>1.3141555E-7</v>
      </c>
      <c r="I42" s="92">
        <v>1.6423057972999999</v>
      </c>
      <c r="J42" s="90">
        <v>0.88365036969999999</v>
      </c>
      <c r="K42" s="90">
        <v>3.0523026124000001</v>
      </c>
      <c r="L42" s="90">
        <v>8.8791616700000006E-2</v>
      </c>
      <c r="M42" s="90">
        <v>3.6121838000000003E-2</v>
      </c>
      <c r="N42" s="90">
        <v>0.21825996750000001</v>
      </c>
      <c r="O42" s="99">
        <v>11</v>
      </c>
      <c r="P42" s="99">
        <v>6509</v>
      </c>
      <c r="Q42" s="100">
        <v>1.9141683061999999</v>
      </c>
      <c r="R42" s="90">
        <v>0.79402181689999995</v>
      </c>
      <c r="S42" s="90">
        <v>4.6145335383999999</v>
      </c>
      <c r="T42" s="90">
        <v>4.3947299999999998E-5</v>
      </c>
      <c r="U42" s="92">
        <v>1.6899677369999999</v>
      </c>
      <c r="V42" s="90">
        <v>0.93590440600000002</v>
      </c>
      <c r="W42" s="90">
        <v>3.0515840441000002</v>
      </c>
      <c r="X42" s="90">
        <v>0.15972988769999999</v>
      </c>
      <c r="Y42" s="90">
        <v>6.62580272E-2</v>
      </c>
      <c r="Z42" s="90">
        <v>0.3850648458</v>
      </c>
      <c r="AA42" s="99" t="s">
        <v>28</v>
      </c>
      <c r="AB42" s="99" t="s">
        <v>28</v>
      </c>
      <c r="AC42" s="100" t="s">
        <v>28</v>
      </c>
      <c r="AD42" s="90" t="s">
        <v>28</v>
      </c>
      <c r="AE42" s="90" t="s">
        <v>28</v>
      </c>
      <c r="AF42" s="90" t="s">
        <v>28</v>
      </c>
      <c r="AG42" s="92" t="s">
        <v>28</v>
      </c>
      <c r="AH42" s="90" t="s">
        <v>28</v>
      </c>
      <c r="AI42" s="90" t="s">
        <v>28</v>
      </c>
      <c r="AJ42" s="90" t="s">
        <v>28</v>
      </c>
      <c r="AK42" s="90" t="s">
        <v>28</v>
      </c>
      <c r="AL42" s="90" t="s">
        <v>28</v>
      </c>
      <c r="AM42" s="90">
        <v>4.2143500399999999E-2</v>
      </c>
      <c r="AN42" s="90">
        <v>0.17571987780000001</v>
      </c>
      <c r="AO42" s="90">
        <v>3.2843501099999999E-2</v>
      </c>
      <c r="AP42" s="90">
        <v>0.94013958320000002</v>
      </c>
      <c r="AQ42" s="90">
        <v>0.76634340020000002</v>
      </c>
      <c r="AR42" s="90">
        <v>1.1844350534999999</v>
      </c>
      <c r="AS42" s="90">
        <v>0.38784540950000002</v>
      </c>
      <c r="AT42" s="90">
        <v>3.6171277559999999</v>
      </c>
      <c r="AU42" s="89">
        <v>1</v>
      </c>
      <c r="AV42" s="89">
        <v>2</v>
      </c>
      <c r="AW42" s="89" t="s">
        <v>28</v>
      </c>
      <c r="AX42" s="89" t="s">
        <v>28</v>
      </c>
      <c r="AY42" s="89" t="s">
        <v>28</v>
      </c>
      <c r="AZ42" s="89" t="s">
        <v>28</v>
      </c>
      <c r="BA42" s="89" t="s">
        <v>28</v>
      </c>
      <c r="BB42" s="89" t="s">
        <v>422</v>
      </c>
      <c r="BC42" s="101" t="s">
        <v>439</v>
      </c>
      <c r="BD42" s="102">
        <v>2</v>
      </c>
      <c r="BE42" s="102">
        <v>2.2000000000000002</v>
      </c>
      <c r="BF42" s="102" t="s">
        <v>28</v>
      </c>
    </row>
    <row r="43" spans="1:93" x14ac:dyDescent="0.3">
      <c r="A43" s="9"/>
      <c r="B43" t="s">
        <v>140</v>
      </c>
      <c r="C43" s="89">
        <v>36</v>
      </c>
      <c r="D43" s="99">
        <v>1163</v>
      </c>
      <c r="E43" s="100">
        <v>43.069687504000001</v>
      </c>
      <c r="F43" s="90">
        <v>21.609088783000001</v>
      </c>
      <c r="G43" s="90">
        <v>85.843415257000004</v>
      </c>
      <c r="H43" s="90">
        <v>1.4377038599999999E-2</v>
      </c>
      <c r="I43" s="92">
        <v>30.954428202999999</v>
      </c>
      <c r="J43" s="90">
        <v>22.328310464000001</v>
      </c>
      <c r="K43" s="90">
        <v>42.913082336000002</v>
      </c>
      <c r="L43" s="90">
        <v>2.3663273043999999</v>
      </c>
      <c r="M43" s="90">
        <v>1.1872428098000001</v>
      </c>
      <c r="N43" s="90">
        <v>4.7163940394999999</v>
      </c>
      <c r="O43" s="99">
        <v>24</v>
      </c>
      <c r="P43" s="99">
        <v>1262</v>
      </c>
      <c r="Q43" s="100">
        <v>23.837912460999998</v>
      </c>
      <c r="R43" s="90">
        <v>11.437725227</v>
      </c>
      <c r="S43" s="90">
        <v>49.681738213000003</v>
      </c>
      <c r="T43" s="90">
        <v>6.6432814100000001E-2</v>
      </c>
      <c r="U43" s="92">
        <v>19.017432647</v>
      </c>
      <c r="V43" s="90">
        <v>12.746797878000001</v>
      </c>
      <c r="W43" s="90">
        <v>28.372831196</v>
      </c>
      <c r="X43" s="90">
        <v>1.9891809238</v>
      </c>
      <c r="Y43" s="90">
        <v>0.9544336095</v>
      </c>
      <c r="Z43" s="90">
        <v>4.1457474968000003</v>
      </c>
      <c r="AA43" s="99">
        <v>13</v>
      </c>
      <c r="AB43" s="99">
        <v>1309</v>
      </c>
      <c r="AC43" s="100">
        <v>11.044484271</v>
      </c>
      <c r="AD43" s="90">
        <v>4.7919439119999998</v>
      </c>
      <c r="AE43" s="90">
        <v>25.455354872000001</v>
      </c>
      <c r="AF43" s="90">
        <v>0.17785641990000001</v>
      </c>
      <c r="AG43" s="92">
        <v>9.9312452253999997</v>
      </c>
      <c r="AH43" s="90">
        <v>5.7666404531</v>
      </c>
      <c r="AI43" s="90">
        <v>17.103482093</v>
      </c>
      <c r="AJ43" s="90">
        <v>1.7753905181</v>
      </c>
      <c r="AK43" s="90">
        <v>0.77030050260000005</v>
      </c>
      <c r="AL43" s="90">
        <v>4.0919244908000003</v>
      </c>
      <c r="AM43" s="90">
        <v>0.1118725763</v>
      </c>
      <c r="AN43" s="90">
        <v>0.46331591700000002</v>
      </c>
      <c r="AO43" s="90">
        <v>0.17945962770000001</v>
      </c>
      <c r="AP43" s="90">
        <v>1.1961556017999999</v>
      </c>
      <c r="AQ43" s="90">
        <v>0.15945398499999999</v>
      </c>
      <c r="AR43" s="90">
        <v>0.55347307680000002</v>
      </c>
      <c r="AS43" s="90">
        <v>0.24277543460000001</v>
      </c>
      <c r="AT43" s="90">
        <v>1.2617934234999999</v>
      </c>
      <c r="AU43" s="89" t="s">
        <v>28</v>
      </c>
      <c r="AV43" s="89" t="s">
        <v>28</v>
      </c>
      <c r="AW43" s="89" t="s">
        <v>28</v>
      </c>
      <c r="AX43" s="89" t="s">
        <v>28</v>
      </c>
      <c r="AY43" s="89" t="s">
        <v>28</v>
      </c>
      <c r="AZ43" s="89" t="s">
        <v>28</v>
      </c>
      <c r="BA43" s="89" t="s">
        <v>28</v>
      </c>
      <c r="BB43" s="89" t="s">
        <v>28</v>
      </c>
      <c r="BC43" s="101" t="s">
        <v>28</v>
      </c>
      <c r="BD43" s="102">
        <v>7.2</v>
      </c>
      <c r="BE43" s="102">
        <v>4.8</v>
      </c>
      <c r="BF43" s="102">
        <v>2.6</v>
      </c>
    </row>
    <row r="44" spans="1:93" x14ac:dyDescent="0.3">
      <c r="A44" s="9"/>
      <c r="B44" t="s">
        <v>137</v>
      </c>
      <c r="C44" s="89" t="s">
        <v>28</v>
      </c>
      <c r="D44" s="99" t="s">
        <v>28</v>
      </c>
      <c r="E44" s="100" t="s">
        <v>28</v>
      </c>
      <c r="F44" s="90" t="s">
        <v>28</v>
      </c>
      <c r="G44" s="90" t="s">
        <v>28</v>
      </c>
      <c r="H44" s="90" t="s">
        <v>28</v>
      </c>
      <c r="I44" s="92" t="s">
        <v>28</v>
      </c>
      <c r="J44" s="90" t="s">
        <v>28</v>
      </c>
      <c r="K44" s="90" t="s">
        <v>28</v>
      </c>
      <c r="L44" s="90" t="s">
        <v>28</v>
      </c>
      <c r="M44" s="90" t="s">
        <v>28</v>
      </c>
      <c r="N44" s="90" t="s">
        <v>28</v>
      </c>
      <c r="O44" s="99" t="s">
        <v>28</v>
      </c>
      <c r="P44" s="99" t="s">
        <v>28</v>
      </c>
      <c r="Q44" s="100" t="s">
        <v>28</v>
      </c>
      <c r="R44" s="90" t="s">
        <v>28</v>
      </c>
      <c r="S44" s="90" t="s">
        <v>28</v>
      </c>
      <c r="T44" s="90" t="s">
        <v>28</v>
      </c>
      <c r="U44" s="92" t="s">
        <v>28</v>
      </c>
      <c r="V44" s="90" t="s">
        <v>28</v>
      </c>
      <c r="W44" s="90" t="s">
        <v>28</v>
      </c>
      <c r="X44" s="90" t="s">
        <v>28</v>
      </c>
      <c r="Y44" s="90" t="s">
        <v>28</v>
      </c>
      <c r="Z44" s="90" t="s">
        <v>28</v>
      </c>
      <c r="AA44" s="99" t="s">
        <v>28</v>
      </c>
      <c r="AB44" s="99" t="s">
        <v>28</v>
      </c>
      <c r="AC44" s="100" t="s">
        <v>28</v>
      </c>
      <c r="AD44" s="90" t="s">
        <v>28</v>
      </c>
      <c r="AE44" s="90" t="s">
        <v>28</v>
      </c>
      <c r="AF44" s="90" t="s">
        <v>28</v>
      </c>
      <c r="AG44" s="92" t="s">
        <v>28</v>
      </c>
      <c r="AH44" s="90" t="s">
        <v>28</v>
      </c>
      <c r="AI44" s="90" t="s">
        <v>28</v>
      </c>
      <c r="AJ44" s="90" t="s">
        <v>28</v>
      </c>
      <c r="AK44" s="90" t="s">
        <v>28</v>
      </c>
      <c r="AL44" s="90" t="s">
        <v>28</v>
      </c>
      <c r="AM44" s="90">
        <v>0.52222117280000002</v>
      </c>
      <c r="AN44" s="90">
        <v>0.43950196390000001</v>
      </c>
      <c r="AO44" s="90">
        <v>3.5434047699999999E-2</v>
      </c>
      <c r="AP44" s="90">
        <v>5.4513099294999998</v>
      </c>
      <c r="AQ44" s="90">
        <v>0.69670768579999998</v>
      </c>
      <c r="AR44" s="90">
        <v>1.6479153143</v>
      </c>
      <c r="AS44" s="90">
        <v>0.13368131690000001</v>
      </c>
      <c r="AT44" s="90">
        <v>20.314169145000001</v>
      </c>
      <c r="AU44" s="89" t="s">
        <v>28</v>
      </c>
      <c r="AV44" s="89" t="s">
        <v>28</v>
      </c>
      <c r="AW44" s="89" t="s">
        <v>28</v>
      </c>
      <c r="AX44" s="89" t="s">
        <v>28</v>
      </c>
      <c r="AY44" s="89" t="s">
        <v>28</v>
      </c>
      <c r="AZ44" s="89" t="s">
        <v>422</v>
      </c>
      <c r="BA44" s="89" t="s">
        <v>422</v>
      </c>
      <c r="BB44" s="89" t="s">
        <v>422</v>
      </c>
      <c r="BC44" s="101" t="s">
        <v>423</v>
      </c>
      <c r="BD44" s="102" t="s">
        <v>28</v>
      </c>
      <c r="BE44" s="102" t="s">
        <v>28</v>
      </c>
      <c r="BF44" s="102" t="s">
        <v>28</v>
      </c>
    </row>
    <row r="45" spans="1:93" x14ac:dyDescent="0.3">
      <c r="A45" s="9"/>
      <c r="B45" t="s">
        <v>139</v>
      </c>
      <c r="C45" s="89" t="s">
        <v>28</v>
      </c>
      <c r="D45" s="99" t="s">
        <v>28</v>
      </c>
      <c r="E45" s="100" t="s">
        <v>28</v>
      </c>
      <c r="F45" s="90" t="s">
        <v>28</v>
      </c>
      <c r="G45" s="90" t="s">
        <v>28</v>
      </c>
      <c r="H45" s="90" t="s">
        <v>28</v>
      </c>
      <c r="I45" s="92" t="s">
        <v>28</v>
      </c>
      <c r="J45" s="90" t="s">
        <v>28</v>
      </c>
      <c r="K45" s="90" t="s">
        <v>28</v>
      </c>
      <c r="L45" s="90" t="s">
        <v>28</v>
      </c>
      <c r="M45" s="90" t="s">
        <v>28</v>
      </c>
      <c r="N45" s="90" t="s">
        <v>28</v>
      </c>
      <c r="O45" s="99" t="s">
        <v>28</v>
      </c>
      <c r="P45" s="99" t="s">
        <v>28</v>
      </c>
      <c r="Q45" s="100" t="s">
        <v>28</v>
      </c>
      <c r="R45" s="90" t="s">
        <v>28</v>
      </c>
      <c r="S45" s="90" t="s">
        <v>28</v>
      </c>
      <c r="T45" s="90" t="s">
        <v>28</v>
      </c>
      <c r="U45" s="92" t="s">
        <v>28</v>
      </c>
      <c r="V45" s="90" t="s">
        <v>28</v>
      </c>
      <c r="W45" s="90" t="s">
        <v>28</v>
      </c>
      <c r="X45" s="90" t="s">
        <v>28</v>
      </c>
      <c r="Y45" s="90" t="s">
        <v>28</v>
      </c>
      <c r="Z45" s="90" t="s">
        <v>28</v>
      </c>
      <c r="AA45" s="99">
        <v>6</v>
      </c>
      <c r="AB45" s="99">
        <v>3378</v>
      </c>
      <c r="AC45" s="100">
        <v>1.8427031624000001</v>
      </c>
      <c r="AD45" s="90">
        <v>0.65561249610000005</v>
      </c>
      <c r="AE45" s="90">
        <v>5.1792102270000004</v>
      </c>
      <c r="AF45" s="90">
        <v>2.10253959E-2</v>
      </c>
      <c r="AG45" s="92">
        <v>1.7761989343</v>
      </c>
      <c r="AH45" s="90">
        <v>0.79797636859999999</v>
      </c>
      <c r="AI45" s="90">
        <v>3.9536041143</v>
      </c>
      <c r="AJ45" s="90">
        <v>0.2962128101</v>
      </c>
      <c r="AK45" s="90">
        <v>0.1053890956</v>
      </c>
      <c r="AL45" s="90">
        <v>0.83255320060000004</v>
      </c>
      <c r="AM45" s="90">
        <v>0.49795738379999999</v>
      </c>
      <c r="AN45" s="90">
        <v>1.7191549126000001</v>
      </c>
      <c r="AO45" s="90">
        <v>0.35873346210000001</v>
      </c>
      <c r="AP45" s="90">
        <v>8.2386895174999992</v>
      </c>
      <c r="AQ45" s="90">
        <v>0.63820777269999995</v>
      </c>
      <c r="AR45" s="90">
        <v>0.6694840044</v>
      </c>
      <c r="AS45" s="90">
        <v>0.12571053239999999</v>
      </c>
      <c r="AT45" s="90">
        <v>3.5654039765999999</v>
      </c>
      <c r="AU45" s="89" t="s">
        <v>28</v>
      </c>
      <c r="AV45" s="89" t="s">
        <v>28</v>
      </c>
      <c r="AW45" s="89" t="s">
        <v>28</v>
      </c>
      <c r="AX45" s="89" t="s">
        <v>28</v>
      </c>
      <c r="AY45" s="89" t="s">
        <v>28</v>
      </c>
      <c r="AZ45" s="89" t="s">
        <v>422</v>
      </c>
      <c r="BA45" s="89" t="s">
        <v>422</v>
      </c>
      <c r="BB45" s="89" t="s">
        <v>28</v>
      </c>
      <c r="BC45" s="101" t="s">
        <v>423</v>
      </c>
      <c r="BD45" s="102" t="s">
        <v>28</v>
      </c>
      <c r="BE45" s="102" t="s">
        <v>28</v>
      </c>
      <c r="BF45" s="102">
        <v>1.2</v>
      </c>
    </row>
    <row r="46" spans="1:93" x14ac:dyDescent="0.3">
      <c r="A46" s="9"/>
      <c r="B46" t="s">
        <v>143</v>
      </c>
      <c r="C46" s="89" t="s">
        <v>28</v>
      </c>
      <c r="D46" s="99" t="s">
        <v>28</v>
      </c>
      <c r="E46" s="100" t="s">
        <v>28</v>
      </c>
      <c r="F46" s="90" t="s">
        <v>28</v>
      </c>
      <c r="G46" s="90" t="s">
        <v>28</v>
      </c>
      <c r="H46" s="90" t="s">
        <v>28</v>
      </c>
      <c r="I46" s="92" t="s">
        <v>28</v>
      </c>
      <c r="J46" s="90" t="s">
        <v>28</v>
      </c>
      <c r="K46" s="90" t="s">
        <v>28</v>
      </c>
      <c r="L46" s="90" t="s">
        <v>28</v>
      </c>
      <c r="M46" s="90" t="s">
        <v>28</v>
      </c>
      <c r="N46" s="90" t="s">
        <v>28</v>
      </c>
      <c r="O46" s="99" t="s">
        <v>28</v>
      </c>
      <c r="P46" s="99" t="s">
        <v>28</v>
      </c>
      <c r="Q46" s="100" t="s">
        <v>28</v>
      </c>
      <c r="R46" s="90" t="s">
        <v>28</v>
      </c>
      <c r="S46" s="90" t="s">
        <v>28</v>
      </c>
      <c r="T46" s="90" t="s">
        <v>28</v>
      </c>
      <c r="U46" s="92" t="s">
        <v>28</v>
      </c>
      <c r="V46" s="90" t="s">
        <v>28</v>
      </c>
      <c r="W46" s="90" t="s">
        <v>28</v>
      </c>
      <c r="X46" s="90" t="s">
        <v>28</v>
      </c>
      <c r="Y46" s="90" t="s">
        <v>28</v>
      </c>
      <c r="Z46" s="90" t="s">
        <v>28</v>
      </c>
      <c r="AA46" s="99">
        <v>9</v>
      </c>
      <c r="AB46" s="99">
        <v>1274</v>
      </c>
      <c r="AC46" s="100">
        <v>7.1203387208000004</v>
      </c>
      <c r="AD46" s="90">
        <v>2.8219121364999999</v>
      </c>
      <c r="AE46" s="90">
        <v>17.966265796999998</v>
      </c>
      <c r="AF46" s="90">
        <v>0.77489642979999995</v>
      </c>
      <c r="AG46" s="92">
        <v>7.0643642071999997</v>
      </c>
      <c r="AH46" s="90">
        <v>3.6756930208999998</v>
      </c>
      <c r="AI46" s="90">
        <v>13.577097263000001</v>
      </c>
      <c r="AJ46" s="90">
        <v>1.1445877906999999</v>
      </c>
      <c r="AK46" s="90">
        <v>0.45361973700000002</v>
      </c>
      <c r="AL46" s="90">
        <v>2.8880604254</v>
      </c>
      <c r="AM46" s="90">
        <v>0.1242128545</v>
      </c>
      <c r="AN46" s="90">
        <v>3.7989235197000002</v>
      </c>
      <c r="AO46" s="90">
        <v>0.69285502619999995</v>
      </c>
      <c r="AP46" s="90">
        <v>20.829494428</v>
      </c>
      <c r="AQ46" s="90">
        <v>0.51855766839999995</v>
      </c>
      <c r="AR46" s="90">
        <v>2.2928148720000001</v>
      </c>
      <c r="AS46" s="90">
        <v>0.184621277</v>
      </c>
      <c r="AT46" s="90">
        <v>28.474508042</v>
      </c>
      <c r="AU46" s="89" t="s">
        <v>28</v>
      </c>
      <c r="AV46" s="89" t="s">
        <v>28</v>
      </c>
      <c r="AW46" s="89" t="s">
        <v>28</v>
      </c>
      <c r="AX46" s="89" t="s">
        <v>28</v>
      </c>
      <c r="AY46" s="89" t="s">
        <v>28</v>
      </c>
      <c r="AZ46" s="89" t="s">
        <v>422</v>
      </c>
      <c r="BA46" s="89" t="s">
        <v>422</v>
      </c>
      <c r="BB46" s="89" t="s">
        <v>28</v>
      </c>
      <c r="BC46" s="101" t="s">
        <v>423</v>
      </c>
      <c r="BD46" s="102" t="s">
        <v>28</v>
      </c>
      <c r="BE46" s="102" t="s">
        <v>28</v>
      </c>
      <c r="BF46" s="102">
        <v>1.8</v>
      </c>
    </row>
    <row r="47" spans="1:93" x14ac:dyDescent="0.3">
      <c r="A47" s="9"/>
      <c r="B47" t="s">
        <v>145</v>
      </c>
      <c r="C47" s="89">
        <v>109</v>
      </c>
      <c r="D47" s="99">
        <v>3519</v>
      </c>
      <c r="E47" s="100">
        <v>45.575024667999998</v>
      </c>
      <c r="F47" s="90">
        <v>24.591099049</v>
      </c>
      <c r="G47" s="90">
        <v>84.464824828000005</v>
      </c>
      <c r="H47" s="90">
        <v>3.5471487999999998E-3</v>
      </c>
      <c r="I47" s="92">
        <v>30.974708723999999</v>
      </c>
      <c r="J47" s="90">
        <v>25.673017088999998</v>
      </c>
      <c r="K47" s="90">
        <v>37.371243792999998</v>
      </c>
      <c r="L47" s="90">
        <v>2.5039751045999998</v>
      </c>
      <c r="M47" s="90">
        <v>1.3510799009000001</v>
      </c>
      <c r="N47" s="90">
        <v>4.6406517632000002</v>
      </c>
      <c r="O47" s="99">
        <v>89</v>
      </c>
      <c r="P47" s="99">
        <v>3667</v>
      </c>
      <c r="Q47" s="100">
        <v>30.63909177</v>
      </c>
      <c r="R47" s="90">
        <v>16.281605082999999</v>
      </c>
      <c r="S47" s="90">
        <v>57.657334132999999</v>
      </c>
      <c r="T47" s="90">
        <v>3.6135289999999999E-3</v>
      </c>
      <c r="U47" s="92">
        <v>24.270520862000001</v>
      </c>
      <c r="V47" s="90">
        <v>19.717502908</v>
      </c>
      <c r="W47" s="90">
        <v>29.874887588</v>
      </c>
      <c r="X47" s="90">
        <v>2.5567128400999999</v>
      </c>
      <c r="Y47" s="90">
        <v>1.3586365119999999</v>
      </c>
      <c r="Z47" s="90">
        <v>4.8112799039</v>
      </c>
      <c r="AA47" s="99">
        <v>67</v>
      </c>
      <c r="AB47" s="99">
        <v>3907</v>
      </c>
      <c r="AC47" s="100">
        <v>21.400291903999999</v>
      </c>
      <c r="AD47" s="90">
        <v>11.203758324000001</v>
      </c>
      <c r="AE47" s="90">
        <v>40.876684441000002</v>
      </c>
      <c r="AF47" s="90">
        <v>1.827094E-4</v>
      </c>
      <c r="AG47" s="92">
        <v>17.148707448</v>
      </c>
      <c r="AH47" s="90">
        <v>13.497103303999999</v>
      </c>
      <c r="AI47" s="90">
        <v>21.788243041000001</v>
      </c>
      <c r="AJ47" s="90">
        <v>3.4400769108000002</v>
      </c>
      <c r="AK47" s="90">
        <v>1.8009936733</v>
      </c>
      <c r="AL47" s="90">
        <v>6.5708887975000003</v>
      </c>
      <c r="AM47" s="90">
        <v>0.31076564369999998</v>
      </c>
      <c r="AN47" s="90">
        <v>0.69846365109999997</v>
      </c>
      <c r="AO47" s="90">
        <v>0.34895945179999999</v>
      </c>
      <c r="AP47" s="90">
        <v>1.3980176474999999</v>
      </c>
      <c r="AQ47" s="90">
        <v>0.24305165070000001</v>
      </c>
      <c r="AR47" s="90">
        <v>0.67227811709999996</v>
      </c>
      <c r="AS47" s="90">
        <v>0.34515713819999999</v>
      </c>
      <c r="AT47" s="90">
        <v>1.3094263937999999</v>
      </c>
      <c r="AU47" s="89">
        <v>1</v>
      </c>
      <c r="AV47" s="89">
        <v>2</v>
      </c>
      <c r="AW47" s="89">
        <v>3</v>
      </c>
      <c r="AX47" s="89" t="s">
        <v>28</v>
      </c>
      <c r="AY47" s="89" t="s">
        <v>28</v>
      </c>
      <c r="AZ47" s="89" t="s">
        <v>28</v>
      </c>
      <c r="BA47" s="89" t="s">
        <v>28</v>
      </c>
      <c r="BB47" s="89" t="s">
        <v>28</v>
      </c>
      <c r="BC47" s="101" t="s">
        <v>229</v>
      </c>
      <c r="BD47" s="102">
        <v>21.8</v>
      </c>
      <c r="BE47" s="102">
        <v>17.8</v>
      </c>
      <c r="BF47" s="102">
        <v>13.4</v>
      </c>
      <c r="BQ47" s="46"/>
      <c r="CO47" s="4"/>
    </row>
    <row r="48" spans="1:93" x14ac:dyDescent="0.3">
      <c r="A48" s="9"/>
      <c r="B48" t="s">
        <v>97</v>
      </c>
      <c r="C48" s="89">
        <v>15</v>
      </c>
      <c r="D48" s="99">
        <v>2960</v>
      </c>
      <c r="E48" s="100">
        <v>6.5028657961</v>
      </c>
      <c r="F48" s="90">
        <v>2.8765544908999998</v>
      </c>
      <c r="G48" s="90">
        <v>14.700664873999999</v>
      </c>
      <c r="H48" s="90">
        <v>1.33907695E-2</v>
      </c>
      <c r="I48" s="92">
        <v>5.0675675676000003</v>
      </c>
      <c r="J48" s="90">
        <v>3.0550635917000002</v>
      </c>
      <c r="K48" s="90">
        <v>8.4057959127000004</v>
      </c>
      <c r="L48" s="90">
        <v>0.35727932530000001</v>
      </c>
      <c r="M48" s="90">
        <v>0.15804315820000001</v>
      </c>
      <c r="N48" s="90">
        <v>0.80768138099999998</v>
      </c>
      <c r="O48" s="99">
        <v>16</v>
      </c>
      <c r="P48" s="99">
        <v>3043</v>
      </c>
      <c r="Q48" s="100">
        <v>5.8623643436000004</v>
      </c>
      <c r="R48" s="90">
        <v>2.6290310985000001</v>
      </c>
      <c r="S48" s="90">
        <v>13.072236276</v>
      </c>
      <c r="T48" s="90">
        <v>8.0552622199999993E-2</v>
      </c>
      <c r="U48" s="92">
        <v>5.2579691094000003</v>
      </c>
      <c r="V48" s="90">
        <v>3.2211996593999999</v>
      </c>
      <c r="W48" s="90">
        <v>8.5825909844999995</v>
      </c>
      <c r="X48" s="90">
        <v>0.4891914651</v>
      </c>
      <c r="Y48" s="90">
        <v>0.2193824026</v>
      </c>
      <c r="Z48" s="90">
        <v>1.0908271886000001</v>
      </c>
      <c r="AA48" s="99">
        <v>13</v>
      </c>
      <c r="AB48" s="99">
        <v>3292</v>
      </c>
      <c r="AC48" s="100">
        <v>4.5691318707999997</v>
      </c>
      <c r="AD48" s="90">
        <v>1.9780195236</v>
      </c>
      <c r="AE48" s="90">
        <v>10.554479267</v>
      </c>
      <c r="AF48" s="90">
        <v>0.47004305740000002</v>
      </c>
      <c r="AG48" s="92">
        <v>3.9489671932000001</v>
      </c>
      <c r="AH48" s="90">
        <v>2.2929928169</v>
      </c>
      <c r="AI48" s="90">
        <v>6.8008681834000004</v>
      </c>
      <c r="AJ48" s="90">
        <v>0.73448367530000003</v>
      </c>
      <c r="AK48" s="90">
        <v>0.3179647887</v>
      </c>
      <c r="AL48" s="90">
        <v>1.6966226721</v>
      </c>
      <c r="AM48" s="90">
        <v>0.6263907111</v>
      </c>
      <c r="AN48" s="90">
        <v>0.77940087020000004</v>
      </c>
      <c r="AO48" s="90">
        <v>0.28574471330000001</v>
      </c>
      <c r="AP48" s="90">
        <v>2.1259036059</v>
      </c>
      <c r="AQ48" s="90">
        <v>0.83671551600000005</v>
      </c>
      <c r="AR48" s="90">
        <v>0.90150474069999997</v>
      </c>
      <c r="AS48" s="90">
        <v>0.33629226709999999</v>
      </c>
      <c r="AT48" s="90">
        <v>2.4166800042999999</v>
      </c>
      <c r="AU48" s="89" t="s">
        <v>28</v>
      </c>
      <c r="AV48" s="89" t="s">
        <v>28</v>
      </c>
      <c r="AW48" s="89" t="s">
        <v>28</v>
      </c>
      <c r="AX48" s="89" t="s">
        <v>28</v>
      </c>
      <c r="AY48" s="89" t="s">
        <v>28</v>
      </c>
      <c r="AZ48" s="89" t="s">
        <v>28</v>
      </c>
      <c r="BA48" s="89" t="s">
        <v>28</v>
      </c>
      <c r="BB48" s="89" t="s">
        <v>28</v>
      </c>
      <c r="BC48" s="101" t="s">
        <v>28</v>
      </c>
      <c r="BD48" s="102">
        <v>3</v>
      </c>
      <c r="BE48" s="102">
        <v>3.2</v>
      </c>
      <c r="BF48" s="102">
        <v>2.6</v>
      </c>
    </row>
    <row r="49" spans="1:93" x14ac:dyDescent="0.3">
      <c r="A49" s="9"/>
      <c r="B49" t="s">
        <v>144</v>
      </c>
      <c r="C49" s="89">
        <v>119</v>
      </c>
      <c r="D49" s="99">
        <v>3215</v>
      </c>
      <c r="E49" s="100">
        <v>54.395138963000001</v>
      </c>
      <c r="F49" s="90">
        <v>29.351485224000001</v>
      </c>
      <c r="G49" s="90">
        <v>100.80686276</v>
      </c>
      <c r="H49" s="90">
        <v>5.0495789999999998E-4</v>
      </c>
      <c r="I49" s="92">
        <v>37.013996890000001</v>
      </c>
      <c r="J49" s="90">
        <v>30.926905448999999</v>
      </c>
      <c r="K49" s="90">
        <v>44.299161066000003</v>
      </c>
      <c r="L49" s="90">
        <v>2.9885682951999999</v>
      </c>
      <c r="M49" s="90">
        <v>1.6126242128999999</v>
      </c>
      <c r="N49" s="90">
        <v>5.5385131783999997</v>
      </c>
      <c r="O49" s="99">
        <v>68</v>
      </c>
      <c r="P49" s="99">
        <v>2879</v>
      </c>
      <c r="Q49" s="100">
        <v>35.511298125000003</v>
      </c>
      <c r="R49" s="90">
        <v>18.638972935000002</v>
      </c>
      <c r="S49" s="90">
        <v>67.656747981999999</v>
      </c>
      <c r="T49" s="90">
        <v>9.5655879999999999E-4</v>
      </c>
      <c r="U49" s="92">
        <v>23.619312261000001</v>
      </c>
      <c r="V49" s="90">
        <v>18.622753667000001</v>
      </c>
      <c r="W49" s="90">
        <v>29.956467322999998</v>
      </c>
      <c r="X49" s="90">
        <v>2.9632794786000001</v>
      </c>
      <c r="Y49" s="90">
        <v>1.5553496751</v>
      </c>
      <c r="Z49" s="90">
        <v>5.6456920325000004</v>
      </c>
      <c r="AA49" s="99">
        <v>53</v>
      </c>
      <c r="AB49" s="99">
        <v>3674</v>
      </c>
      <c r="AC49" s="100">
        <v>20.865335818999998</v>
      </c>
      <c r="AD49" s="90">
        <v>10.770132101</v>
      </c>
      <c r="AE49" s="90">
        <v>40.423110389999998</v>
      </c>
      <c r="AF49" s="90">
        <v>3.3493420000000002E-4</v>
      </c>
      <c r="AG49" s="92">
        <v>14.425694066</v>
      </c>
      <c r="AH49" s="90">
        <v>11.020852593000001</v>
      </c>
      <c r="AI49" s="90">
        <v>18.882445576999999</v>
      </c>
      <c r="AJ49" s="90">
        <v>3.3540832204000002</v>
      </c>
      <c r="AK49" s="90">
        <v>1.7312886634</v>
      </c>
      <c r="AL49" s="90">
        <v>6.4979771929999997</v>
      </c>
      <c r="AM49" s="90">
        <v>0.14660674739999999</v>
      </c>
      <c r="AN49" s="90">
        <v>0.58756894059999998</v>
      </c>
      <c r="AO49" s="90">
        <v>0.28657916189999999</v>
      </c>
      <c r="AP49" s="90">
        <v>1.204683752</v>
      </c>
      <c r="AQ49" s="90">
        <v>0.21781578930000001</v>
      </c>
      <c r="AR49" s="90">
        <v>0.65283955149999995</v>
      </c>
      <c r="AS49" s="90">
        <v>0.33133789489999999</v>
      </c>
      <c r="AT49" s="90">
        <v>1.2862986291</v>
      </c>
      <c r="AU49" s="89">
        <v>1</v>
      </c>
      <c r="AV49" s="89">
        <v>2</v>
      </c>
      <c r="AW49" s="89">
        <v>3</v>
      </c>
      <c r="AX49" s="89" t="s">
        <v>28</v>
      </c>
      <c r="AY49" s="89" t="s">
        <v>28</v>
      </c>
      <c r="AZ49" s="89" t="s">
        <v>28</v>
      </c>
      <c r="BA49" s="89" t="s">
        <v>28</v>
      </c>
      <c r="BB49" s="89" t="s">
        <v>28</v>
      </c>
      <c r="BC49" s="101" t="s">
        <v>229</v>
      </c>
      <c r="BD49" s="102">
        <v>23.8</v>
      </c>
      <c r="BE49" s="102">
        <v>13.6</v>
      </c>
      <c r="BF49" s="102">
        <v>10.6</v>
      </c>
      <c r="BQ49" s="46"/>
    </row>
    <row r="50" spans="1:93" x14ac:dyDescent="0.3">
      <c r="A50" s="9"/>
      <c r="B50" t="s">
        <v>146</v>
      </c>
      <c r="C50" s="89">
        <v>133</v>
      </c>
      <c r="D50" s="99">
        <v>3458</v>
      </c>
      <c r="E50" s="100">
        <v>59.839695995</v>
      </c>
      <c r="F50" s="90">
        <v>32.433832500000001</v>
      </c>
      <c r="G50" s="90">
        <v>110.40290156</v>
      </c>
      <c r="H50" s="90">
        <v>1.3967750000000001E-4</v>
      </c>
      <c r="I50" s="92">
        <v>38.461538462</v>
      </c>
      <c r="J50" s="90">
        <v>32.450255276</v>
      </c>
      <c r="K50" s="90">
        <v>45.586388403999997</v>
      </c>
      <c r="L50" s="90">
        <v>3.2877022037999999</v>
      </c>
      <c r="M50" s="90">
        <v>1.7819740025999999</v>
      </c>
      <c r="N50" s="90">
        <v>6.0657370785999998</v>
      </c>
      <c r="O50" s="99">
        <v>75</v>
      </c>
      <c r="P50" s="99">
        <v>3024</v>
      </c>
      <c r="Q50" s="100">
        <v>34.595359281</v>
      </c>
      <c r="R50" s="90">
        <v>18.276820314999998</v>
      </c>
      <c r="S50" s="90">
        <v>65.483977143999994</v>
      </c>
      <c r="T50" s="90">
        <v>1.1282058E-3</v>
      </c>
      <c r="U50" s="92">
        <v>24.801587302000002</v>
      </c>
      <c r="V50" s="90">
        <v>19.778401489</v>
      </c>
      <c r="W50" s="90">
        <v>31.100528171000001</v>
      </c>
      <c r="X50" s="90">
        <v>2.8868479506</v>
      </c>
      <c r="Y50" s="90">
        <v>1.5251294499000001</v>
      </c>
      <c r="Z50" s="90">
        <v>5.4643827710000004</v>
      </c>
      <c r="AA50" s="99">
        <v>36</v>
      </c>
      <c r="AB50" s="99">
        <v>2882</v>
      </c>
      <c r="AC50" s="100">
        <v>15.491656064000001</v>
      </c>
      <c r="AD50" s="90">
        <v>7.7445925067000001</v>
      </c>
      <c r="AE50" s="90">
        <v>30.988255019</v>
      </c>
      <c r="AF50" s="90">
        <v>9.8997796999999998E-3</v>
      </c>
      <c r="AG50" s="92">
        <v>12.491325467999999</v>
      </c>
      <c r="AH50" s="90">
        <v>9.0103487402999995</v>
      </c>
      <c r="AI50" s="90">
        <v>17.317111297</v>
      </c>
      <c r="AJ50" s="90">
        <v>2.4902692251</v>
      </c>
      <c r="AK50" s="90">
        <v>1.2449360030000001</v>
      </c>
      <c r="AL50" s="90">
        <v>4.9813330152999997</v>
      </c>
      <c r="AM50" s="90">
        <v>3.3879326500000001E-2</v>
      </c>
      <c r="AN50" s="90">
        <v>0.44779578489999999</v>
      </c>
      <c r="AO50" s="90">
        <v>0.2131711147</v>
      </c>
      <c r="AP50" s="90">
        <v>0.94065776800000001</v>
      </c>
      <c r="AQ50" s="90">
        <v>0.10787177050000001</v>
      </c>
      <c r="AR50" s="90">
        <v>0.57813394110000005</v>
      </c>
      <c r="AS50" s="90">
        <v>0.29644139980000001</v>
      </c>
      <c r="AT50" s="90">
        <v>1.1275039655000001</v>
      </c>
      <c r="AU50" s="89">
        <v>1</v>
      </c>
      <c r="AV50" s="89">
        <v>2</v>
      </c>
      <c r="AW50" s="89" t="s">
        <v>28</v>
      </c>
      <c r="AX50" s="89" t="s">
        <v>28</v>
      </c>
      <c r="AY50" s="89" t="s">
        <v>28</v>
      </c>
      <c r="AZ50" s="89" t="s">
        <v>28</v>
      </c>
      <c r="BA50" s="89" t="s">
        <v>28</v>
      </c>
      <c r="BB50" s="89" t="s">
        <v>28</v>
      </c>
      <c r="BC50" s="101" t="s">
        <v>436</v>
      </c>
      <c r="BD50" s="102">
        <v>26.6</v>
      </c>
      <c r="BE50" s="102">
        <v>15</v>
      </c>
      <c r="BF50" s="102">
        <v>7.2</v>
      </c>
    </row>
    <row r="51" spans="1:93" x14ac:dyDescent="0.3">
      <c r="A51" s="9"/>
      <c r="B51" t="s">
        <v>147</v>
      </c>
      <c r="C51" s="89">
        <v>187</v>
      </c>
      <c r="D51" s="99">
        <v>2713</v>
      </c>
      <c r="E51" s="100">
        <v>89.687125008999999</v>
      </c>
      <c r="F51" s="90">
        <v>49.139545421999998</v>
      </c>
      <c r="G51" s="90">
        <v>163.69260894999999</v>
      </c>
      <c r="H51" s="90">
        <v>2.0434963999999999E-7</v>
      </c>
      <c r="I51" s="92">
        <v>68.927386657</v>
      </c>
      <c r="J51" s="90">
        <v>59.723574294999999</v>
      </c>
      <c r="K51" s="90">
        <v>79.549569621000003</v>
      </c>
      <c r="L51" s="90">
        <v>4.9275744744000001</v>
      </c>
      <c r="M51" s="90">
        <v>2.6998163859000002</v>
      </c>
      <c r="N51" s="90">
        <v>8.9935709435</v>
      </c>
      <c r="O51" s="99">
        <v>170</v>
      </c>
      <c r="P51" s="99">
        <v>2869</v>
      </c>
      <c r="Q51" s="100">
        <v>63.468796988999998</v>
      </c>
      <c r="R51" s="90">
        <v>34.582885484000002</v>
      </c>
      <c r="S51" s="90">
        <v>116.48213081999999</v>
      </c>
      <c r="T51" s="90">
        <v>7.4099102999999997E-8</v>
      </c>
      <c r="U51" s="92">
        <v>59.254095503999999</v>
      </c>
      <c r="V51" s="90">
        <v>50.98403398</v>
      </c>
      <c r="W51" s="90">
        <v>68.865634197000006</v>
      </c>
      <c r="X51" s="90">
        <v>5.2962238381000004</v>
      </c>
      <c r="Y51" s="90">
        <v>2.8858070607999999</v>
      </c>
      <c r="Z51" s="90">
        <v>9.7199800098000004</v>
      </c>
      <c r="AA51" s="99">
        <v>131</v>
      </c>
      <c r="AB51" s="99">
        <v>3036</v>
      </c>
      <c r="AC51" s="100">
        <v>44.692287911000001</v>
      </c>
      <c r="AD51" s="90">
        <v>24.137064322000001</v>
      </c>
      <c r="AE51" s="90">
        <v>82.752424736999998</v>
      </c>
      <c r="AF51" s="90">
        <v>3.5291290000000002E-10</v>
      </c>
      <c r="AG51" s="92">
        <v>43.148880105000003</v>
      </c>
      <c r="AH51" s="90">
        <v>36.357976475000001</v>
      </c>
      <c r="AI51" s="90">
        <v>51.208181392</v>
      </c>
      <c r="AJ51" s="90">
        <v>7.1842434870999998</v>
      </c>
      <c r="AK51" s="90">
        <v>3.8800105177000002</v>
      </c>
      <c r="AL51" s="90">
        <v>13.302374889999999</v>
      </c>
      <c r="AM51" s="90">
        <v>0.28368047289999998</v>
      </c>
      <c r="AN51" s="90">
        <v>0.70416157280000002</v>
      </c>
      <c r="AO51" s="90">
        <v>0.3708435739</v>
      </c>
      <c r="AP51" s="90">
        <v>1.3370691996999999</v>
      </c>
      <c r="AQ51" s="90">
        <v>0.28074386509999999</v>
      </c>
      <c r="AR51" s="90">
        <v>0.707668988</v>
      </c>
      <c r="AS51" s="90">
        <v>0.37754054549999999</v>
      </c>
      <c r="AT51" s="90">
        <v>1.3264678523</v>
      </c>
      <c r="AU51" s="89">
        <v>1</v>
      </c>
      <c r="AV51" s="89">
        <v>2</v>
      </c>
      <c r="AW51" s="89">
        <v>3</v>
      </c>
      <c r="AX51" s="89" t="s">
        <v>28</v>
      </c>
      <c r="AY51" s="89" t="s">
        <v>28</v>
      </c>
      <c r="AZ51" s="89" t="s">
        <v>28</v>
      </c>
      <c r="BA51" s="89" t="s">
        <v>28</v>
      </c>
      <c r="BB51" s="89" t="s">
        <v>28</v>
      </c>
      <c r="BC51" s="101" t="s">
        <v>229</v>
      </c>
      <c r="BD51" s="102">
        <v>37.4</v>
      </c>
      <c r="BE51" s="102">
        <v>34</v>
      </c>
      <c r="BF51" s="102">
        <v>26.2</v>
      </c>
      <c r="BQ51" s="46"/>
      <c r="CC51" s="4"/>
      <c r="CO51" s="4"/>
    </row>
    <row r="52" spans="1:93" s="3" customFormat="1" x14ac:dyDescent="0.3">
      <c r="A52" s="9"/>
      <c r="B52" s="3" t="s">
        <v>82</v>
      </c>
      <c r="C52" s="95">
        <v>15</v>
      </c>
      <c r="D52" s="96">
        <v>5491</v>
      </c>
      <c r="E52" s="91">
        <v>3.1127324161000001</v>
      </c>
      <c r="F52" s="97">
        <v>1.3821273933</v>
      </c>
      <c r="G52" s="97">
        <v>7.0102822223999999</v>
      </c>
      <c r="H52" s="97">
        <v>2.0145100000000001E-5</v>
      </c>
      <c r="I52" s="98">
        <v>2.7317428519</v>
      </c>
      <c r="J52" s="97">
        <v>1.6468745641</v>
      </c>
      <c r="K52" s="97">
        <v>4.5312613188000004</v>
      </c>
      <c r="L52" s="97">
        <v>0.17101920479999999</v>
      </c>
      <c r="M52" s="97">
        <v>7.5936603599999999E-2</v>
      </c>
      <c r="N52" s="97">
        <v>0.38515771059999998</v>
      </c>
      <c r="O52" s="96">
        <v>14</v>
      </c>
      <c r="P52" s="96">
        <v>5708</v>
      </c>
      <c r="Q52" s="91">
        <v>2.5491273965999999</v>
      </c>
      <c r="R52" s="97">
        <v>1.1097897404999999</v>
      </c>
      <c r="S52" s="97">
        <v>5.8552086466000004</v>
      </c>
      <c r="T52" s="97">
        <v>2.6424910000000002E-4</v>
      </c>
      <c r="U52" s="98">
        <v>2.4526979677999998</v>
      </c>
      <c r="V52" s="97">
        <v>1.4526162216</v>
      </c>
      <c r="W52" s="97">
        <v>4.1413053440000001</v>
      </c>
      <c r="X52" s="97">
        <v>0.21271475000000001</v>
      </c>
      <c r="Y52" s="97">
        <v>9.2607630199999999E-2</v>
      </c>
      <c r="Z52" s="97">
        <v>0.48859435000000001</v>
      </c>
      <c r="AA52" s="96">
        <v>7</v>
      </c>
      <c r="AB52" s="96">
        <v>5378</v>
      </c>
      <c r="AC52" s="91">
        <v>1.2041901802999999</v>
      </c>
      <c r="AD52" s="97">
        <v>0.44451094930000001</v>
      </c>
      <c r="AE52" s="97">
        <v>3.2621783396000001</v>
      </c>
      <c r="AF52" s="97">
        <v>1.2401426000000001E-3</v>
      </c>
      <c r="AG52" s="98">
        <v>1.3015991075</v>
      </c>
      <c r="AH52" s="97">
        <v>0.62051645030000002</v>
      </c>
      <c r="AI52" s="97">
        <v>2.7302422614999999</v>
      </c>
      <c r="AJ52" s="97">
        <v>0.19357244539999999</v>
      </c>
      <c r="AK52" s="97">
        <v>7.1454719400000005E-2</v>
      </c>
      <c r="AL52" s="97">
        <v>0.52439211740000002</v>
      </c>
      <c r="AM52" s="97">
        <v>0.20533841329999999</v>
      </c>
      <c r="AN52" s="97">
        <v>0.47239309499999999</v>
      </c>
      <c r="AO52" s="97">
        <v>0.1480025851</v>
      </c>
      <c r="AP52" s="97">
        <v>1.5077793134999999</v>
      </c>
      <c r="AQ52" s="97">
        <v>0.69745189860000001</v>
      </c>
      <c r="AR52" s="97">
        <v>0.81893560249999997</v>
      </c>
      <c r="AS52" s="97">
        <v>0.29915365440000002</v>
      </c>
      <c r="AT52" s="97">
        <v>2.2418429830000002</v>
      </c>
      <c r="AU52" s="95">
        <v>1</v>
      </c>
      <c r="AV52" s="95">
        <v>2</v>
      </c>
      <c r="AW52" s="95">
        <v>3</v>
      </c>
      <c r="AX52" s="95" t="s">
        <v>28</v>
      </c>
      <c r="AY52" s="95" t="s">
        <v>28</v>
      </c>
      <c r="AZ52" s="95" t="s">
        <v>28</v>
      </c>
      <c r="BA52" s="95" t="s">
        <v>28</v>
      </c>
      <c r="BB52" s="95" t="s">
        <v>28</v>
      </c>
      <c r="BC52" s="93" t="s">
        <v>229</v>
      </c>
      <c r="BD52" s="94">
        <v>3</v>
      </c>
      <c r="BE52" s="94">
        <v>2.8</v>
      </c>
      <c r="BF52" s="94">
        <v>1.4</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89">
        <v>24</v>
      </c>
      <c r="D53" s="99">
        <v>6194</v>
      </c>
      <c r="E53" s="100">
        <v>4.2730591404</v>
      </c>
      <c r="F53" s="90">
        <v>2.0414580346000002</v>
      </c>
      <c r="G53" s="90">
        <v>8.9441145045999999</v>
      </c>
      <c r="H53" s="90">
        <v>1.2047740000000001E-4</v>
      </c>
      <c r="I53" s="92">
        <v>3.8747174685000001</v>
      </c>
      <c r="J53" s="90">
        <v>2.5971034745999999</v>
      </c>
      <c r="K53" s="90">
        <v>5.7808383870000002</v>
      </c>
      <c r="L53" s="90">
        <v>0.2347696745</v>
      </c>
      <c r="M53" s="90">
        <v>0.1121614334</v>
      </c>
      <c r="N53" s="90">
        <v>0.49140598860000001</v>
      </c>
      <c r="O53" s="99">
        <v>20</v>
      </c>
      <c r="P53" s="99">
        <v>6617</v>
      </c>
      <c r="Q53" s="100">
        <v>3.2130090278000001</v>
      </c>
      <c r="R53" s="90">
        <v>1.4880028911000001</v>
      </c>
      <c r="S53" s="90">
        <v>6.9377734910999997</v>
      </c>
      <c r="T53" s="90">
        <v>8.0338339999999999E-4</v>
      </c>
      <c r="U53" s="92">
        <v>3.0225177573000002</v>
      </c>
      <c r="V53" s="90">
        <v>1.9499990945000001</v>
      </c>
      <c r="W53" s="90">
        <v>4.6849322231999997</v>
      </c>
      <c r="X53" s="90">
        <v>0.26811308569999998</v>
      </c>
      <c r="Y53" s="90">
        <v>0.1241680441</v>
      </c>
      <c r="Z53" s="90">
        <v>0.57893016870000003</v>
      </c>
      <c r="AA53" s="99">
        <v>8</v>
      </c>
      <c r="AB53" s="99">
        <v>6421</v>
      </c>
      <c r="AC53" s="100">
        <v>1.3585440627000001</v>
      </c>
      <c r="AD53" s="90">
        <v>0.52358861400000001</v>
      </c>
      <c r="AE53" s="90">
        <v>3.5249849228999999</v>
      </c>
      <c r="AF53" s="90">
        <v>1.7622095E-3</v>
      </c>
      <c r="AG53" s="92">
        <v>1.2459118517000001</v>
      </c>
      <c r="AH53" s="90">
        <v>0.62307758130000002</v>
      </c>
      <c r="AI53" s="90">
        <v>2.4913371766000001</v>
      </c>
      <c r="AJ53" s="90">
        <v>0.21838468759999999</v>
      </c>
      <c r="AK53" s="90">
        <v>8.4166380099999993E-2</v>
      </c>
      <c r="AL53" s="90">
        <v>0.56663802990000001</v>
      </c>
      <c r="AM53" s="90">
        <v>0.1179179574</v>
      </c>
      <c r="AN53" s="90">
        <v>0.42282609570000002</v>
      </c>
      <c r="AO53" s="90">
        <v>0.1437306689</v>
      </c>
      <c r="AP53" s="90">
        <v>1.2438674956</v>
      </c>
      <c r="AQ53" s="90">
        <v>0.5325249031</v>
      </c>
      <c r="AR53" s="90">
        <v>0.7519224336</v>
      </c>
      <c r="AS53" s="90">
        <v>0.30713829850000002</v>
      </c>
      <c r="AT53" s="90">
        <v>1.8408233323000001</v>
      </c>
      <c r="AU53" s="89">
        <v>1</v>
      </c>
      <c r="AV53" s="89">
        <v>2</v>
      </c>
      <c r="AW53" s="89">
        <v>3</v>
      </c>
      <c r="AX53" s="89" t="s">
        <v>28</v>
      </c>
      <c r="AY53" s="89" t="s">
        <v>28</v>
      </c>
      <c r="AZ53" s="89" t="s">
        <v>28</v>
      </c>
      <c r="BA53" s="89" t="s">
        <v>28</v>
      </c>
      <c r="BB53" s="89" t="s">
        <v>28</v>
      </c>
      <c r="BC53" s="101" t="s">
        <v>229</v>
      </c>
      <c r="BD53" s="102">
        <v>4.8</v>
      </c>
      <c r="BE53" s="102">
        <v>4</v>
      </c>
      <c r="BF53" s="102">
        <v>1.6</v>
      </c>
    </row>
    <row r="54" spans="1:93" x14ac:dyDescent="0.3">
      <c r="A54" s="9"/>
      <c r="B54" t="s">
        <v>81</v>
      </c>
      <c r="C54" s="89">
        <v>26</v>
      </c>
      <c r="D54" s="99">
        <v>4045</v>
      </c>
      <c r="E54" s="100">
        <v>8.0580862504000006</v>
      </c>
      <c r="F54" s="90">
        <v>3.8812088532</v>
      </c>
      <c r="G54" s="90">
        <v>16.730033469999999</v>
      </c>
      <c r="H54" s="90">
        <v>2.8810630199999999E-2</v>
      </c>
      <c r="I54" s="92">
        <v>6.4276885042999998</v>
      </c>
      <c r="J54" s="90">
        <v>4.3764348242000004</v>
      </c>
      <c r="K54" s="90">
        <v>9.4403735388999994</v>
      </c>
      <c r="L54" s="90">
        <v>0.44272597790000001</v>
      </c>
      <c r="M54" s="90">
        <v>0.213240704</v>
      </c>
      <c r="N54" s="90">
        <v>0.91917859869999996</v>
      </c>
      <c r="O54" s="99">
        <v>13</v>
      </c>
      <c r="P54" s="99">
        <v>4542</v>
      </c>
      <c r="Q54" s="100">
        <v>3.2063022616999999</v>
      </c>
      <c r="R54" s="90">
        <v>1.3843657276000001</v>
      </c>
      <c r="S54" s="90">
        <v>7.4260536713</v>
      </c>
      <c r="T54" s="90">
        <v>2.0927258E-3</v>
      </c>
      <c r="U54" s="92">
        <v>2.8621752532000002</v>
      </c>
      <c r="V54" s="90">
        <v>1.6619401922000001</v>
      </c>
      <c r="W54" s="90">
        <v>4.9292069704000001</v>
      </c>
      <c r="X54" s="90">
        <v>0.2675534322</v>
      </c>
      <c r="Y54" s="90">
        <v>0.1155199266</v>
      </c>
      <c r="Z54" s="90">
        <v>0.61967524740000002</v>
      </c>
      <c r="AA54" s="99">
        <v>11</v>
      </c>
      <c r="AB54" s="99">
        <v>5075</v>
      </c>
      <c r="AC54" s="100">
        <v>2.1665436320000002</v>
      </c>
      <c r="AD54" s="90">
        <v>0.89560383359999995</v>
      </c>
      <c r="AE54" s="90">
        <v>5.2410576340999997</v>
      </c>
      <c r="AF54" s="90">
        <v>1.9272458199999998E-2</v>
      </c>
      <c r="AG54" s="92">
        <v>2.1674876847000002</v>
      </c>
      <c r="AH54" s="90">
        <v>1.2003550301999999</v>
      </c>
      <c r="AI54" s="90">
        <v>3.9138444418999998</v>
      </c>
      <c r="AJ54" s="90">
        <v>0.3482698628</v>
      </c>
      <c r="AK54" s="90">
        <v>0.14396747870000001</v>
      </c>
      <c r="AL54" s="90">
        <v>0.84249511349999995</v>
      </c>
      <c r="AM54" s="90">
        <v>0.47340203400000003</v>
      </c>
      <c r="AN54" s="90">
        <v>0.67571409530000004</v>
      </c>
      <c r="AO54" s="90">
        <v>0.23140893849999999</v>
      </c>
      <c r="AP54" s="90">
        <v>1.973085143</v>
      </c>
      <c r="AQ54" s="90">
        <v>5.7323168399999999E-2</v>
      </c>
      <c r="AR54" s="90">
        <v>0.39789872710000002</v>
      </c>
      <c r="AS54" s="90">
        <v>0.15384948509999999</v>
      </c>
      <c r="AT54" s="90">
        <v>1.0290797977999999</v>
      </c>
      <c r="AU54" s="89" t="s">
        <v>28</v>
      </c>
      <c r="AV54" s="89">
        <v>2</v>
      </c>
      <c r="AW54" s="89" t="s">
        <v>28</v>
      </c>
      <c r="AX54" s="89" t="s">
        <v>28</v>
      </c>
      <c r="AY54" s="89" t="s">
        <v>28</v>
      </c>
      <c r="AZ54" s="89" t="s">
        <v>28</v>
      </c>
      <c r="BA54" s="89" t="s">
        <v>28</v>
      </c>
      <c r="BB54" s="89" t="s">
        <v>28</v>
      </c>
      <c r="BC54" s="101">
        <v>-2</v>
      </c>
      <c r="BD54" s="102">
        <v>5.2</v>
      </c>
      <c r="BE54" s="102">
        <v>2.6</v>
      </c>
      <c r="BF54" s="102">
        <v>2.2000000000000002</v>
      </c>
    </row>
    <row r="55" spans="1:93" x14ac:dyDescent="0.3">
      <c r="A55" s="9"/>
      <c r="B55" t="s">
        <v>86</v>
      </c>
      <c r="C55" s="89">
        <v>21</v>
      </c>
      <c r="D55" s="99">
        <v>3826</v>
      </c>
      <c r="E55" s="100">
        <v>5.9853242415999999</v>
      </c>
      <c r="F55" s="90">
        <v>2.7932636244000002</v>
      </c>
      <c r="G55" s="90">
        <v>12.825179107</v>
      </c>
      <c r="H55" s="90">
        <v>4.2327781999999996E-3</v>
      </c>
      <c r="I55" s="92">
        <v>5.4887611082000003</v>
      </c>
      <c r="J55" s="90">
        <v>3.5787134383999999</v>
      </c>
      <c r="K55" s="90">
        <v>8.4182483515000008</v>
      </c>
      <c r="L55" s="90">
        <v>0.32884464689999998</v>
      </c>
      <c r="M55" s="90">
        <v>0.1534670058</v>
      </c>
      <c r="N55" s="90">
        <v>0.70463876719999996</v>
      </c>
      <c r="O55" s="99">
        <v>11</v>
      </c>
      <c r="P55" s="99">
        <v>4503</v>
      </c>
      <c r="Q55" s="100">
        <v>2.4596414602999999</v>
      </c>
      <c r="R55" s="90">
        <v>1.0219453656999999</v>
      </c>
      <c r="S55" s="90">
        <v>5.9199212760000002</v>
      </c>
      <c r="T55" s="90">
        <v>4.0977979999999998E-4</v>
      </c>
      <c r="U55" s="92">
        <v>2.4428159004999999</v>
      </c>
      <c r="V55" s="90">
        <v>1.3528318407</v>
      </c>
      <c r="W55" s="90">
        <v>4.4110061166000003</v>
      </c>
      <c r="X55" s="90">
        <v>0.2052474973</v>
      </c>
      <c r="Y55" s="90">
        <v>8.5277359299999994E-2</v>
      </c>
      <c r="Z55" s="90">
        <v>0.49399436679999997</v>
      </c>
      <c r="AA55" s="99">
        <v>7</v>
      </c>
      <c r="AB55" s="99">
        <v>4774</v>
      </c>
      <c r="AC55" s="100">
        <v>1.4457017547</v>
      </c>
      <c r="AD55" s="90">
        <v>0.53513632349999996</v>
      </c>
      <c r="AE55" s="90">
        <v>3.9056469759999999</v>
      </c>
      <c r="AF55" s="90">
        <v>4.0024615999999999E-3</v>
      </c>
      <c r="AG55" s="92">
        <v>1.4662756598</v>
      </c>
      <c r="AH55" s="90">
        <v>0.69902334929999999</v>
      </c>
      <c r="AI55" s="90">
        <v>3.0756688065</v>
      </c>
      <c r="AJ55" s="90">
        <v>0.2323952051</v>
      </c>
      <c r="AK55" s="90">
        <v>8.6022663599999993E-2</v>
      </c>
      <c r="AL55" s="90">
        <v>0.62782909899999995</v>
      </c>
      <c r="AM55" s="90">
        <v>0.3822891692</v>
      </c>
      <c r="AN55" s="90">
        <v>0.58776930620000001</v>
      </c>
      <c r="AO55" s="90">
        <v>0.17842778279999999</v>
      </c>
      <c r="AP55" s="90">
        <v>1.9362049562000001</v>
      </c>
      <c r="AQ55" s="90">
        <v>8.3700507399999999E-2</v>
      </c>
      <c r="AR55" s="90">
        <v>0.41094539930000001</v>
      </c>
      <c r="AS55" s="90">
        <v>0.1500134695</v>
      </c>
      <c r="AT55" s="90">
        <v>1.1257397204999999</v>
      </c>
      <c r="AU55" s="89">
        <v>1</v>
      </c>
      <c r="AV55" s="89">
        <v>2</v>
      </c>
      <c r="AW55" s="89">
        <v>3</v>
      </c>
      <c r="AX55" s="89" t="s">
        <v>28</v>
      </c>
      <c r="AY55" s="89" t="s">
        <v>28</v>
      </c>
      <c r="AZ55" s="89" t="s">
        <v>28</v>
      </c>
      <c r="BA55" s="89" t="s">
        <v>28</v>
      </c>
      <c r="BB55" s="89" t="s">
        <v>28</v>
      </c>
      <c r="BC55" s="101" t="s">
        <v>229</v>
      </c>
      <c r="BD55" s="102">
        <v>4.2</v>
      </c>
      <c r="BE55" s="102">
        <v>2.2000000000000002</v>
      </c>
      <c r="BF55" s="102">
        <v>1.4</v>
      </c>
    </row>
    <row r="56" spans="1:93" x14ac:dyDescent="0.3">
      <c r="A56" s="9"/>
      <c r="B56" t="s">
        <v>83</v>
      </c>
      <c r="C56" s="89">
        <v>19</v>
      </c>
      <c r="D56" s="99">
        <v>3582</v>
      </c>
      <c r="E56" s="100">
        <v>5.7310734300000004</v>
      </c>
      <c r="F56" s="90">
        <v>2.6374665374999999</v>
      </c>
      <c r="G56" s="90">
        <v>12.453315404</v>
      </c>
      <c r="H56" s="90">
        <v>3.5188122000000001E-3</v>
      </c>
      <c r="I56" s="92">
        <v>5.3042992740999999</v>
      </c>
      <c r="J56" s="90">
        <v>3.3833660937999999</v>
      </c>
      <c r="K56" s="90">
        <v>8.3158576429999993</v>
      </c>
      <c r="L56" s="90">
        <v>0.31487564289999997</v>
      </c>
      <c r="M56" s="90">
        <v>0.1449072293</v>
      </c>
      <c r="N56" s="90">
        <v>0.68420789609999999</v>
      </c>
      <c r="O56" s="99">
        <v>10</v>
      </c>
      <c r="P56" s="99">
        <v>3797</v>
      </c>
      <c r="Q56" s="100">
        <v>2.5872576735999999</v>
      </c>
      <c r="R56" s="90">
        <v>1.052540738</v>
      </c>
      <c r="S56" s="90">
        <v>6.3597559958999996</v>
      </c>
      <c r="T56" s="90">
        <v>8.3587220000000005E-4</v>
      </c>
      <c r="U56" s="92">
        <v>2.6336581512000001</v>
      </c>
      <c r="V56" s="90">
        <v>1.4170521731000001</v>
      </c>
      <c r="W56" s="90">
        <v>4.8947776156999998</v>
      </c>
      <c r="X56" s="90">
        <v>0.21589657309999999</v>
      </c>
      <c r="Y56" s="90">
        <v>8.7830424000000004E-2</v>
      </c>
      <c r="Z56" s="90">
        <v>0.53069686059999999</v>
      </c>
      <c r="AA56" s="99">
        <v>9</v>
      </c>
      <c r="AB56" s="99">
        <v>3787</v>
      </c>
      <c r="AC56" s="100">
        <v>2.4723328749000002</v>
      </c>
      <c r="AD56" s="90">
        <v>0.98240079530000002</v>
      </c>
      <c r="AE56" s="90">
        <v>6.2219308799000004</v>
      </c>
      <c r="AF56" s="90">
        <v>5.0042104599999998E-2</v>
      </c>
      <c r="AG56" s="92">
        <v>2.3765513599000001</v>
      </c>
      <c r="AH56" s="90">
        <v>1.2365547686</v>
      </c>
      <c r="AI56" s="90">
        <v>4.5675262510000003</v>
      </c>
      <c r="AJ56" s="90">
        <v>0.3974251976</v>
      </c>
      <c r="AK56" s="90">
        <v>0.15792000910000001</v>
      </c>
      <c r="AL56" s="90">
        <v>1.0001695704</v>
      </c>
      <c r="AM56" s="90">
        <v>0.93828316040000004</v>
      </c>
      <c r="AN56" s="90">
        <v>0.95558045889999998</v>
      </c>
      <c r="AO56" s="90">
        <v>0.30252708299999997</v>
      </c>
      <c r="AP56" s="90">
        <v>3.0183546030000001</v>
      </c>
      <c r="AQ56" s="90">
        <v>0.13262104990000001</v>
      </c>
      <c r="AR56" s="90">
        <v>0.45144381849999998</v>
      </c>
      <c r="AS56" s="90">
        <v>0.16012102219999999</v>
      </c>
      <c r="AT56" s="90">
        <v>1.2727967792999999</v>
      </c>
      <c r="AU56" s="89">
        <v>1</v>
      </c>
      <c r="AV56" s="89">
        <v>2</v>
      </c>
      <c r="AW56" s="89" t="s">
        <v>28</v>
      </c>
      <c r="AX56" s="89" t="s">
        <v>28</v>
      </c>
      <c r="AY56" s="89" t="s">
        <v>28</v>
      </c>
      <c r="AZ56" s="89" t="s">
        <v>28</v>
      </c>
      <c r="BA56" s="89" t="s">
        <v>28</v>
      </c>
      <c r="BB56" s="89" t="s">
        <v>28</v>
      </c>
      <c r="BC56" s="101" t="s">
        <v>436</v>
      </c>
      <c r="BD56" s="102">
        <v>3.8</v>
      </c>
      <c r="BE56" s="102">
        <v>2</v>
      </c>
      <c r="BF56" s="102">
        <v>1.8</v>
      </c>
    </row>
    <row r="57" spans="1:93" x14ac:dyDescent="0.3">
      <c r="A57" s="9"/>
      <c r="B57" t="s">
        <v>84</v>
      </c>
      <c r="C57" s="89"/>
      <c r="D57" s="99"/>
      <c r="E57" s="100"/>
      <c r="F57" s="90"/>
      <c r="G57" s="90"/>
      <c r="H57" s="90"/>
      <c r="I57" s="92"/>
      <c r="J57" s="90"/>
      <c r="K57" s="90"/>
      <c r="L57" s="90"/>
      <c r="M57" s="90"/>
      <c r="N57" s="90"/>
      <c r="O57" s="99">
        <v>10</v>
      </c>
      <c r="P57" s="99">
        <v>2777</v>
      </c>
      <c r="Q57" s="100">
        <v>3.6343198603000002</v>
      </c>
      <c r="R57" s="90">
        <v>1.4843267593</v>
      </c>
      <c r="S57" s="90">
        <v>8.8984994473000008</v>
      </c>
      <c r="T57" s="90">
        <v>9.0145739999999992E-3</v>
      </c>
      <c r="U57" s="92">
        <v>3.6010082823</v>
      </c>
      <c r="V57" s="90">
        <v>1.9375394674999999</v>
      </c>
      <c r="W57" s="90">
        <v>6.6926433585999998</v>
      </c>
      <c r="X57" s="90">
        <v>0.30326983330000001</v>
      </c>
      <c r="Y57" s="90">
        <v>0.1238612852</v>
      </c>
      <c r="Z57" s="90">
        <v>0.74254511089999997</v>
      </c>
      <c r="AA57" s="99" t="s">
        <v>28</v>
      </c>
      <c r="AB57" s="99" t="s">
        <v>28</v>
      </c>
      <c r="AC57" s="100" t="s">
        <v>28</v>
      </c>
      <c r="AD57" s="90" t="s">
        <v>28</v>
      </c>
      <c r="AE57" s="90" t="s">
        <v>28</v>
      </c>
      <c r="AF57" s="90" t="s">
        <v>28</v>
      </c>
      <c r="AG57" s="92" t="s">
        <v>28</v>
      </c>
      <c r="AH57" s="90" t="s">
        <v>28</v>
      </c>
      <c r="AI57" s="90" t="s">
        <v>28</v>
      </c>
      <c r="AJ57" s="90" t="s">
        <v>28</v>
      </c>
      <c r="AK57" s="90" t="s">
        <v>28</v>
      </c>
      <c r="AL57" s="90" t="s">
        <v>28</v>
      </c>
      <c r="AM57" s="90">
        <v>0.355313237</v>
      </c>
      <c r="AN57" s="90">
        <v>0.54250033460000002</v>
      </c>
      <c r="AO57" s="90">
        <v>0.14832661750000001</v>
      </c>
      <c r="AP57" s="90">
        <v>1.9841793599999999</v>
      </c>
      <c r="AQ57" s="90">
        <v>0.70881323539999996</v>
      </c>
      <c r="AR57" s="90">
        <v>0.80776760199999997</v>
      </c>
      <c r="AS57" s="90">
        <v>0.26345214979999998</v>
      </c>
      <c r="AT57" s="90">
        <v>2.4766869403</v>
      </c>
      <c r="AU57" s="89"/>
      <c r="AV57" s="89"/>
      <c r="AW57" s="89" t="s">
        <v>28</v>
      </c>
      <c r="AX57" s="89" t="s">
        <v>28</v>
      </c>
      <c r="AY57" s="89" t="s">
        <v>28</v>
      </c>
      <c r="AZ57" s="89" t="s">
        <v>422</v>
      </c>
      <c r="BA57" s="89" t="s">
        <v>28</v>
      </c>
      <c r="BB57" s="89" t="s">
        <v>422</v>
      </c>
      <c r="BC57" s="101" t="s">
        <v>423</v>
      </c>
      <c r="BD57" s="102"/>
      <c r="BE57" s="102">
        <v>2</v>
      </c>
      <c r="BF57" s="102" t="s">
        <v>28</v>
      </c>
    </row>
    <row r="58" spans="1:93" x14ac:dyDescent="0.3">
      <c r="A58" s="9"/>
      <c r="B58" t="s">
        <v>88</v>
      </c>
      <c r="C58" s="89" t="s">
        <v>28</v>
      </c>
      <c r="D58" s="99" t="s">
        <v>28</v>
      </c>
      <c r="E58" s="100" t="s">
        <v>28</v>
      </c>
      <c r="F58" s="90" t="s">
        <v>28</v>
      </c>
      <c r="G58" s="90" t="s">
        <v>28</v>
      </c>
      <c r="H58" s="90" t="s">
        <v>28</v>
      </c>
      <c r="I58" s="92" t="s">
        <v>28</v>
      </c>
      <c r="J58" s="90" t="s">
        <v>28</v>
      </c>
      <c r="K58" s="90" t="s">
        <v>28</v>
      </c>
      <c r="L58" s="90" t="s">
        <v>28</v>
      </c>
      <c r="M58" s="90" t="s">
        <v>28</v>
      </c>
      <c r="N58" s="90" t="s">
        <v>28</v>
      </c>
      <c r="O58" s="99"/>
      <c r="P58" s="99"/>
      <c r="Q58" s="100"/>
      <c r="R58" s="90"/>
      <c r="S58" s="90"/>
      <c r="T58" s="90"/>
      <c r="U58" s="92"/>
      <c r="V58" s="90"/>
      <c r="W58" s="90"/>
      <c r="X58" s="90"/>
      <c r="Y58" s="90"/>
      <c r="Z58" s="90"/>
      <c r="AA58" s="99" t="s">
        <v>28</v>
      </c>
      <c r="AB58" s="99" t="s">
        <v>28</v>
      </c>
      <c r="AC58" s="100" t="s">
        <v>28</v>
      </c>
      <c r="AD58" s="90" t="s">
        <v>28</v>
      </c>
      <c r="AE58" s="90" t="s">
        <v>28</v>
      </c>
      <c r="AF58" s="90" t="s">
        <v>28</v>
      </c>
      <c r="AG58" s="92" t="s">
        <v>28</v>
      </c>
      <c r="AH58" s="90" t="s">
        <v>28</v>
      </c>
      <c r="AI58" s="90" t="s">
        <v>28</v>
      </c>
      <c r="AJ58" s="90" t="s">
        <v>28</v>
      </c>
      <c r="AK58" s="90" t="s">
        <v>28</v>
      </c>
      <c r="AL58" s="90" t="s">
        <v>28</v>
      </c>
      <c r="AM58" s="90">
        <v>8.7572115899999997E-2</v>
      </c>
      <c r="AN58" s="90">
        <v>0.14404848710000001</v>
      </c>
      <c r="AO58" s="90">
        <v>1.55982689E-2</v>
      </c>
      <c r="AP58" s="90">
        <v>1.3302736845000001</v>
      </c>
      <c r="AQ58" s="90">
        <v>0.46217884269999998</v>
      </c>
      <c r="AR58" s="90">
        <v>1.7064348841000001</v>
      </c>
      <c r="AS58" s="90">
        <v>0.41059837900000001</v>
      </c>
      <c r="AT58" s="90">
        <v>7.0918935936</v>
      </c>
      <c r="AU58" s="89" t="s">
        <v>28</v>
      </c>
      <c r="AV58" s="89" t="s">
        <v>28</v>
      </c>
      <c r="AW58" s="89" t="s">
        <v>28</v>
      </c>
      <c r="AX58" s="89" t="s">
        <v>28</v>
      </c>
      <c r="AY58" s="89" t="s">
        <v>28</v>
      </c>
      <c r="AZ58" s="89" t="s">
        <v>422</v>
      </c>
      <c r="BA58" s="89" t="s">
        <v>422</v>
      </c>
      <c r="BB58" s="89" t="s">
        <v>422</v>
      </c>
      <c r="BC58" s="101" t="s">
        <v>423</v>
      </c>
      <c r="BD58" s="102" t="s">
        <v>28</v>
      </c>
      <c r="BE58" s="102"/>
      <c r="BF58" s="102" t="s">
        <v>28</v>
      </c>
    </row>
    <row r="59" spans="1:93" x14ac:dyDescent="0.3">
      <c r="A59" s="9"/>
      <c r="B59" t="s">
        <v>91</v>
      </c>
      <c r="C59" s="89">
        <v>12</v>
      </c>
      <c r="D59" s="99">
        <v>1844</v>
      </c>
      <c r="E59" s="100">
        <v>9.1514430549999997</v>
      </c>
      <c r="F59" s="90">
        <v>3.9055661128999999</v>
      </c>
      <c r="G59" s="90">
        <v>21.443475176</v>
      </c>
      <c r="H59" s="90">
        <v>0.11350940869999999</v>
      </c>
      <c r="I59" s="92">
        <v>6.5075921908999996</v>
      </c>
      <c r="J59" s="90">
        <v>3.6957246723999999</v>
      </c>
      <c r="K59" s="90">
        <v>11.458850395000001</v>
      </c>
      <c r="L59" s="90">
        <v>0.50279699789999999</v>
      </c>
      <c r="M59" s="90">
        <v>0.21457893629999999</v>
      </c>
      <c r="N59" s="90">
        <v>1.1781436957</v>
      </c>
      <c r="O59" s="99">
        <v>29</v>
      </c>
      <c r="P59" s="99">
        <v>1919</v>
      </c>
      <c r="Q59" s="100">
        <v>17.910290208999999</v>
      </c>
      <c r="R59" s="90">
        <v>8.6934822410999999</v>
      </c>
      <c r="S59" s="90">
        <v>36.898734761</v>
      </c>
      <c r="T59" s="90">
        <v>0.2758954777</v>
      </c>
      <c r="U59" s="92">
        <v>15.112037519999999</v>
      </c>
      <c r="V59" s="90">
        <v>10.501682034</v>
      </c>
      <c r="W59" s="90">
        <v>21.746390460000001</v>
      </c>
      <c r="X59" s="90">
        <v>1.4945439405000001</v>
      </c>
      <c r="Y59" s="90">
        <v>0.72543722369999997</v>
      </c>
      <c r="Z59" s="90">
        <v>3.0790556605999999</v>
      </c>
      <c r="AA59" s="99">
        <v>7</v>
      </c>
      <c r="AB59" s="99">
        <v>1721</v>
      </c>
      <c r="AC59" s="100">
        <v>4.1810948785999997</v>
      </c>
      <c r="AD59" s="90">
        <v>1.5427267682000001</v>
      </c>
      <c r="AE59" s="90">
        <v>11.331594644000001</v>
      </c>
      <c r="AF59" s="90">
        <v>0.4347473744</v>
      </c>
      <c r="AG59" s="92">
        <v>4.0674026729000001</v>
      </c>
      <c r="AH59" s="90">
        <v>1.9390688377</v>
      </c>
      <c r="AI59" s="90">
        <v>8.5318087638000009</v>
      </c>
      <c r="AJ59" s="90">
        <v>0.67210709170000005</v>
      </c>
      <c r="AK59" s="90">
        <v>0.24799188529999999</v>
      </c>
      <c r="AL59" s="90">
        <v>1.8215432421</v>
      </c>
      <c r="AM59" s="90">
        <v>8.6532676999999999E-3</v>
      </c>
      <c r="AN59" s="90">
        <v>0.23344651759999999</v>
      </c>
      <c r="AO59" s="90">
        <v>7.8799746000000004E-2</v>
      </c>
      <c r="AP59" s="90">
        <v>0.69159203380000001</v>
      </c>
      <c r="AQ59" s="90">
        <v>0.16805258849999999</v>
      </c>
      <c r="AR59" s="90">
        <v>1.9571001099000001</v>
      </c>
      <c r="AS59" s="90">
        <v>0.75334065670000006</v>
      </c>
      <c r="AT59" s="90">
        <v>5.0843410698999998</v>
      </c>
      <c r="AU59" s="89" t="s">
        <v>28</v>
      </c>
      <c r="AV59" s="89" t="s">
        <v>28</v>
      </c>
      <c r="AW59" s="89" t="s">
        <v>28</v>
      </c>
      <c r="AX59" s="89" t="s">
        <v>28</v>
      </c>
      <c r="AY59" s="89" t="s">
        <v>28</v>
      </c>
      <c r="AZ59" s="89" t="s">
        <v>28</v>
      </c>
      <c r="BA59" s="89" t="s">
        <v>28</v>
      </c>
      <c r="BB59" s="89" t="s">
        <v>28</v>
      </c>
      <c r="BC59" s="101" t="s">
        <v>28</v>
      </c>
      <c r="BD59" s="102">
        <v>2.4</v>
      </c>
      <c r="BE59" s="102">
        <v>5.8</v>
      </c>
      <c r="BF59" s="102">
        <v>1.4</v>
      </c>
    </row>
    <row r="60" spans="1:93" x14ac:dyDescent="0.3">
      <c r="A60" s="9"/>
      <c r="B60" t="s">
        <v>89</v>
      </c>
      <c r="C60" s="89">
        <v>38</v>
      </c>
      <c r="D60" s="99">
        <v>3564</v>
      </c>
      <c r="E60" s="100">
        <v>12.435469534999999</v>
      </c>
      <c r="F60" s="90">
        <v>6.2346660135</v>
      </c>
      <c r="G60" s="90">
        <v>24.803398004999998</v>
      </c>
      <c r="H60" s="90">
        <v>0.27953496049999998</v>
      </c>
      <c r="I60" s="92">
        <v>10.662177329</v>
      </c>
      <c r="J60" s="90">
        <v>7.7582322637000001</v>
      </c>
      <c r="K60" s="90">
        <v>14.653083528</v>
      </c>
      <c r="L60" s="90">
        <v>0.68322741139999998</v>
      </c>
      <c r="M60" s="90">
        <v>0.34254393929999999</v>
      </c>
      <c r="N60" s="90">
        <v>1.3627439934000001</v>
      </c>
      <c r="O60" s="99">
        <v>25</v>
      </c>
      <c r="P60" s="99">
        <v>4110</v>
      </c>
      <c r="Q60" s="100">
        <v>8.3868645083000004</v>
      </c>
      <c r="R60" s="90">
        <v>4.0362867275000003</v>
      </c>
      <c r="S60" s="90">
        <v>17.426783831000002</v>
      </c>
      <c r="T60" s="90">
        <v>0.33884828639999998</v>
      </c>
      <c r="U60" s="92">
        <v>6.0827250607999996</v>
      </c>
      <c r="V60" s="90">
        <v>4.1101519533999999</v>
      </c>
      <c r="W60" s="90">
        <v>9.0019893631999999</v>
      </c>
      <c r="X60" s="90">
        <v>0.69985116849999995</v>
      </c>
      <c r="Y60" s="90">
        <v>0.33681240229999998</v>
      </c>
      <c r="Z60" s="90">
        <v>1.4541972169999999</v>
      </c>
      <c r="AA60" s="99">
        <v>17</v>
      </c>
      <c r="AB60" s="99">
        <v>4194</v>
      </c>
      <c r="AC60" s="100">
        <v>4.3495611356000001</v>
      </c>
      <c r="AD60" s="90">
        <v>1.9635361152999999</v>
      </c>
      <c r="AE60" s="90">
        <v>9.6350059082000001</v>
      </c>
      <c r="AF60" s="90">
        <v>0.37786793889999998</v>
      </c>
      <c r="AG60" s="92">
        <v>4.0534096328000002</v>
      </c>
      <c r="AH60" s="90">
        <v>2.5198448232000001</v>
      </c>
      <c r="AI60" s="90">
        <v>6.5202942260999999</v>
      </c>
      <c r="AJ60" s="90">
        <v>0.69918788499999995</v>
      </c>
      <c r="AK60" s="90">
        <v>0.31563659430000002</v>
      </c>
      <c r="AL60" s="90">
        <v>1.5488181894999999</v>
      </c>
      <c r="AM60" s="90">
        <v>0.15794495380000001</v>
      </c>
      <c r="AN60" s="90">
        <v>0.51861588219999999</v>
      </c>
      <c r="AO60" s="90">
        <v>0.2084657728</v>
      </c>
      <c r="AP60" s="90">
        <v>1.2901994874</v>
      </c>
      <c r="AQ60" s="90">
        <v>0.3475966962</v>
      </c>
      <c r="AR60" s="90">
        <v>0.67443086760000004</v>
      </c>
      <c r="AS60" s="90">
        <v>0.29646932929999997</v>
      </c>
      <c r="AT60" s="90">
        <v>1.5342463798999999</v>
      </c>
      <c r="AU60" s="89" t="s">
        <v>28</v>
      </c>
      <c r="AV60" s="89" t="s">
        <v>28</v>
      </c>
      <c r="AW60" s="89" t="s">
        <v>28</v>
      </c>
      <c r="AX60" s="89" t="s">
        <v>28</v>
      </c>
      <c r="AY60" s="89" t="s">
        <v>28</v>
      </c>
      <c r="AZ60" s="89" t="s">
        <v>28</v>
      </c>
      <c r="BA60" s="89" t="s">
        <v>28</v>
      </c>
      <c r="BB60" s="89" t="s">
        <v>28</v>
      </c>
      <c r="BC60" s="101" t="s">
        <v>28</v>
      </c>
      <c r="BD60" s="102">
        <v>7.6</v>
      </c>
      <c r="BE60" s="102">
        <v>5</v>
      </c>
      <c r="BF60" s="102">
        <v>3.4</v>
      </c>
    </row>
    <row r="61" spans="1:93" x14ac:dyDescent="0.3">
      <c r="A61" s="9"/>
      <c r="B61" t="s">
        <v>87</v>
      </c>
      <c r="C61" s="89">
        <v>30</v>
      </c>
      <c r="D61" s="99">
        <v>5104</v>
      </c>
      <c r="E61" s="100">
        <v>7.9897065219999996</v>
      </c>
      <c r="F61" s="90">
        <v>3.9457778234999998</v>
      </c>
      <c r="G61" s="90">
        <v>16.178156288</v>
      </c>
      <c r="H61" s="90">
        <v>2.2179834900000001E-2</v>
      </c>
      <c r="I61" s="92">
        <v>5.8777429466999997</v>
      </c>
      <c r="J61" s="90">
        <v>4.1096341373999996</v>
      </c>
      <c r="K61" s="90">
        <v>8.4065542071999992</v>
      </c>
      <c r="L61" s="90">
        <v>0.43896907070000002</v>
      </c>
      <c r="M61" s="90">
        <v>0.21678824120000001</v>
      </c>
      <c r="N61" s="90">
        <v>0.88885745819999995</v>
      </c>
      <c r="O61" s="99">
        <v>43</v>
      </c>
      <c r="P61" s="99">
        <v>5696</v>
      </c>
      <c r="Q61" s="100">
        <v>8.1480786581999993</v>
      </c>
      <c r="R61" s="90">
        <v>4.1209224966000004</v>
      </c>
      <c r="S61" s="90">
        <v>16.110758180000001</v>
      </c>
      <c r="T61" s="90">
        <v>0.26737412849999997</v>
      </c>
      <c r="U61" s="92">
        <v>7.5491573034000004</v>
      </c>
      <c r="V61" s="90">
        <v>5.5987549128999996</v>
      </c>
      <c r="W61" s="90">
        <v>10.179008883</v>
      </c>
      <c r="X61" s="90">
        <v>0.67992541959999997</v>
      </c>
      <c r="Y61" s="90">
        <v>0.34387492749999998</v>
      </c>
      <c r="Z61" s="90">
        <v>1.3443800036</v>
      </c>
      <c r="AA61" s="99">
        <v>20</v>
      </c>
      <c r="AB61" s="99">
        <v>5246</v>
      </c>
      <c r="AC61" s="100">
        <v>4.1704459862999999</v>
      </c>
      <c r="AD61" s="90">
        <v>1.9335318575</v>
      </c>
      <c r="AE61" s="90">
        <v>8.9952589385999993</v>
      </c>
      <c r="AF61" s="90">
        <v>0.30790283860000001</v>
      </c>
      <c r="AG61" s="92">
        <v>3.8124285169999999</v>
      </c>
      <c r="AH61" s="90">
        <v>2.4596157087999999</v>
      </c>
      <c r="AI61" s="90">
        <v>5.9093016623999999</v>
      </c>
      <c r="AJ61" s="90">
        <v>0.67039529220000005</v>
      </c>
      <c r="AK61" s="90">
        <v>0.31081343789999999</v>
      </c>
      <c r="AL61" s="90">
        <v>1.4459794623</v>
      </c>
      <c r="AM61" s="90">
        <v>0.12146022839999999</v>
      </c>
      <c r="AN61" s="90">
        <v>0.51183182699999996</v>
      </c>
      <c r="AO61" s="90">
        <v>0.21928340630000001</v>
      </c>
      <c r="AP61" s="90">
        <v>1.1946723356</v>
      </c>
      <c r="AQ61" s="90">
        <v>0.96123852210000005</v>
      </c>
      <c r="AR61" s="90">
        <v>1.0198220217</v>
      </c>
      <c r="AS61" s="90">
        <v>0.46210947990000001</v>
      </c>
      <c r="AT61" s="90">
        <v>2.2506289120999998</v>
      </c>
      <c r="AU61" s="89" t="s">
        <v>28</v>
      </c>
      <c r="AV61" s="89" t="s">
        <v>28</v>
      </c>
      <c r="AW61" s="89" t="s">
        <v>28</v>
      </c>
      <c r="AX61" s="89" t="s">
        <v>28</v>
      </c>
      <c r="AY61" s="89" t="s">
        <v>28</v>
      </c>
      <c r="AZ61" s="89" t="s">
        <v>28</v>
      </c>
      <c r="BA61" s="89" t="s">
        <v>28</v>
      </c>
      <c r="BB61" s="89" t="s">
        <v>28</v>
      </c>
      <c r="BC61" s="101" t="s">
        <v>28</v>
      </c>
      <c r="BD61" s="102">
        <v>6</v>
      </c>
      <c r="BE61" s="102">
        <v>8.6</v>
      </c>
      <c r="BF61" s="102">
        <v>4</v>
      </c>
    </row>
    <row r="62" spans="1:93" x14ac:dyDescent="0.3">
      <c r="A62" s="9"/>
      <c r="B62" t="s">
        <v>90</v>
      </c>
      <c r="C62" s="89">
        <v>72</v>
      </c>
      <c r="D62" s="99">
        <v>4566</v>
      </c>
      <c r="E62" s="100">
        <v>21.680642613</v>
      </c>
      <c r="F62" s="90">
        <v>11.43141872</v>
      </c>
      <c r="G62" s="90">
        <v>41.119153765999997</v>
      </c>
      <c r="H62" s="90">
        <v>0.59216805819999996</v>
      </c>
      <c r="I62" s="92">
        <v>15.768725361</v>
      </c>
      <c r="J62" s="90">
        <v>12.516460277</v>
      </c>
      <c r="K62" s="90">
        <v>19.866055899999999</v>
      </c>
      <c r="L62" s="90">
        <v>1.191174108</v>
      </c>
      <c r="M62" s="90">
        <v>0.62806302560000005</v>
      </c>
      <c r="N62" s="90">
        <v>2.2591614180000001</v>
      </c>
      <c r="O62" s="99">
        <v>50</v>
      </c>
      <c r="P62" s="99">
        <v>4631</v>
      </c>
      <c r="Q62" s="100">
        <v>12.574898526</v>
      </c>
      <c r="R62" s="90">
        <v>6.4568968227000001</v>
      </c>
      <c r="S62" s="90">
        <v>24.489793981999998</v>
      </c>
      <c r="T62" s="90">
        <v>0.88741377399999999</v>
      </c>
      <c r="U62" s="92">
        <v>10.796804145999999</v>
      </c>
      <c r="V62" s="90">
        <v>8.1830865890000002</v>
      </c>
      <c r="W62" s="90">
        <v>14.245355771</v>
      </c>
      <c r="X62" s="90">
        <v>1.0493262910000001</v>
      </c>
      <c r="Y62" s="90">
        <v>0.5388028842</v>
      </c>
      <c r="Z62" s="90">
        <v>2.043577897</v>
      </c>
      <c r="AA62" s="99">
        <v>21</v>
      </c>
      <c r="AB62" s="99">
        <v>4353</v>
      </c>
      <c r="AC62" s="100">
        <v>4.7197513584999999</v>
      </c>
      <c r="AD62" s="90">
        <v>2.1918619079999999</v>
      </c>
      <c r="AE62" s="90">
        <v>10.163073141</v>
      </c>
      <c r="AF62" s="90">
        <v>0.48039268899999998</v>
      </c>
      <c r="AG62" s="92">
        <v>4.8242591315999999</v>
      </c>
      <c r="AH62" s="90">
        <v>3.1454531621999999</v>
      </c>
      <c r="AI62" s="90">
        <v>7.3990852728999998</v>
      </c>
      <c r="AJ62" s="90">
        <v>0.7586956171</v>
      </c>
      <c r="AK62" s="90">
        <v>0.35233975200000001</v>
      </c>
      <c r="AL62" s="90">
        <v>1.6337045032999999</v>
      </c>
      <c r="AM62" s="90">
        <v>2.1289994199999999E-2</v>
      </c>
      <c r="AN62" s="90">
        <v>0.37533116859999999</v>
      </c>
      <c r="AO62" s="90">
        <v>0.16300082669999999</v>
      </c>
      <c r="AP62" s="90">
        <v>0.86425013240000004</v>
      </c>
      <c r="AQ62" s="90">
        <v>0.1380151278</v>
      </c>
      <c r="AR62" s="90">
        <v>0.58000580290000003</v>
      </c>
      <c r="AS62" s="90">
        <v>0.28237522180000002</v>
      </c>
      <c r="AT62" s="90">
        <v>1.1913464973000001</v>
      </c>
      <c r="AU62" s="89" t="s">
        <v>28</v>
      </c>
      <c r="AV62" s="89" t="s">
        <v>28</v>
      </c>
      <c r="AW62" s="89" t="s">
        <v>28</v>
      </c>
      <c r="AX62" s="89" t="s">
        <v>28</v>
      </c>
      <c r="AY62" s="89" t="s">
        <v>28</v>
      </c>
      <c r="AZ62" s="89" t="s">
        <v>28</v>
      </c>
      <c r="BA62" s="89" t="s">
        <v>28</v>
      </c>
      <c r="BB62" s="89" t="s">
        <v>28</v>
      </c>
      <c r="BC62" s="101" t="s">
        <v>28</v>
      </c>
      <c r="BD62" s="102">
        <v>14.4</v>
      </c>
      <c r="BE62" s="102">
        <v>10</v>
      </c>
      <c r="BF62" s="102">
        <v>4.2</v>
      </c>
    </row>
    <row r="63" spans="1:93" x14ac:dyDescent="0.3">
      <c r="A63" s="9"/>
      <c r="B63" t="s">
        <v>92</v>
      </c>
      <c r="C63" s="89">
        <v>15</v>
      </c>
      <c r="D63" s="99">
        <v>3161</v>
      </c>
      <c r="E63" s="100">
        <v>5.9733574869000003</v>
      </c>
      <c r="F63" s="90">
        <v>2.6446460511000001</v>
      </c>
      <c r="G63" s="90">
        <v>13.491786415</v>
      </c>
      <c r="H63" s="90">
        <v>7.3582583999999996E-3</v>
      </c>
      <c r="I63" s="92">
        <v>4.7453337550999999</v>
      </c>
      <c r="J63" s="90">
        <v>2.8607998201</v>
      </c>
      <c r="K63" s="90">
        <v>7.8712925978000001</v>
      </c>
      <c r="L63" s="90">
        <v>0.32818717149999999</v>
      </c>
      <c r="M63" s="90">
        <v>0.14530168490000001</v>
      </c>
      <c r="N63" s="90">
        <v>0.7412633904</v>
      </c>
      <c r="O63" s="99">
        <v>14</v>
      </c>
      <c r="P63" s="99">
        <v>3058</v>
      </c>
      <c r="Q63" s="100">
        <v>4.8710114249999998</v>
      </c>
      <c r="R63" s="90">
        <v>2.1377848942000002</v>
      </c>
      <c r="S63" s="90">
        <v>11.098755710000001</v>
      </c>
      <c r="T63" s="90">
        <v>3.2148694300000002E-2</v>
      </c>
      <c r="U63" s="92">
        <v>4.5781556573</v>
      </c>
      <c r="V63" s="90">
        <v>2.7114236078</v>
      </c>
      <c r="W63" s="90">
        <v>7.7300755078999996</v>
      </c>
      <c r="X63" s="90">
        <v>0.40646692620000002</v>
      </c>
      <c r="Y63" s="90">
        <v>0.17838982070000001</v>
      </c>
      <c r="Z63" s="90">
        <v>0.9261479239</v>
      </c>
      <c r="AA63" s="99">
        <v>14</v>
      </c>
      <c r="AB63" s="99">
        <v>3404</v>
      </c>
      <c r="AC63" s="100">
        <v>5.0091603433999996</v>
      </c>
      <c r="AD63" s="90">
        <v>2.1795559902999999</v>
      </c>
      <c r="AE63" s="90">
        <v>11.512293080999999</v>
      </c>
      <c r="AF63" s="90">
        <v>0.60986935050000002</v>
      </c>
      <c r="AG63" s="92">
        <v>4.1128084606000002</v>
      </c>
      <c r="AH63" s="90">
        <v>2.4358206205999999</v>
      </c>
      <c r="AI63" s="90">
        <v>6.9443510291999999</v>
      </c>
      <c r="AJ63" s="90">
        <v>0.80521784080000003</v>
      </c>
      <c r="AK63" s="90">
        <v>0.35036158719999999</v>
      </c>
      <c r="AL63" s="90">
        <v>1.8505903469</v>
      </c>
      <c r="AM63" s="90">
        <v>0.9569992598</v>
      </c>
      <c r="AN63" s="90">
        <v>1.0283614441</v>
      </c>
      <c r="AO63" s="90">
        <v>0.372090959</v>
      </c>
      <c r="AP63" s="90">
        <v>2.8421202781999999</v>
      </c>
      <c r="AQ63" s="90">
        <v>0.69013380810000002</v>
      </c>
      <c r="AR63" s="90">
        <v>0.81545620460000001</v>
      </c>
      <c r="AS63" s="90">
        <v>0.29910748069999998</v>
      </c>
      <c r="AT63" s="90">
        <v>2.2231768331000001</v>
      </c>
      <c r="AU63" s="89" t="s">
        <v>28</v>
      </c>
      <c r="AV63" s="89" t="s">
        <v>28</v>
      </c>
      <c r="AW63" s="89" t="s">
        <v>28</v>
      </c>
      <c r="AX63" s="89" t="s">
        <v>28</v>
      </c>
      <c r="AY63" s="89" t="s">
        <v>28</v>
      </c>
      <c r="AZ63" s="89" t="s">
        <v>28</v>
      </c>
      <c r="BA63" s="89" t="s">
        <v>28</v>
      </c>
      <c r="BB63" s="89" t="s">
        <v>28</v>
      </c>
      <c r="BC63" s="101" t="s">
        <v>28</v>
      </c>
      <c r="BD63" s="102">
        <v>3</v>
      </c>
      <c r="BE63" s="102">
        <v>2.8</v>
      </c>
      <c r="BF63" s="102">
        <v>2.8</v>
      </c>
    </row>
    <row r="64" spans="1:93" x14ac:dyDescent="0.3">
      <c r="A64" s="9"/>
      <c r="B64" t="s">
        <v>95</v>
      </c>
      <c r="C64" s="89">
        <v>15</v>
      </c>
      <c r="D64" s="99">
        <v>1971</v>
      </c>
      <c r="E64" s="100">
        <v>9.4548263875000007</v>
      </c>
      <c r="F64" s="90">
        <v>4.2031908365000001</v>
      </c>
      <c r="G64" s="90">
        <v>21.268066450999999</v>
      </c>
      <c r="H64" s="90">
        <v>0.1133147759</v>
      </c>
      <c r="I64" s="92">
        <v>7.6103500760999996</v>
      </c>
      <c r="J64" s="90">
        <v>4.5880204116999996</v>
      </c>
      <c r="K64" s="90">
        <v>12.623620447</v>
      </c>
      <c r="L64" s="90">
        <v>0.51946543229999997</v>
      </c>
      <c r="M64" s="90">
        <v>0.2309309823</v>
      </c>
      <c r="N64" s="90">
        <v>1.1685064199999999</v>
      </c>
      <c r="O64" s="99" t="s">
        <v>28</v>
      </c>
      <c r="P64" s="99" t="s">
        <v>28</v>
      </c>
      <c r="Q64" s="100" t="s">
        <v>28</v>
      </c>
      <c r="R64" s="90" t="s">
        <v>28</v>
      </c>
      <c r="S64" s="90" t="s">
        <v>28</v>
      </c>
      <c r="T64" s="90" t="s">
        <v>28</v>
      </c>
      <c r="U64" s="92" t="s">
        <v>28</v>
      </c>
      <c r="V64" s="90" t="s">
        <v>28</v>
      </c>
      <c r="W64" s="90" t="s">
        <v>28</v>
      </c>
      <c r="X64" s="90" t="s">
        <v>28</v>
      </c>
      <c r="Y64" s="90" t="s">
        <v>28</v>
      </c>
      <c r="Z64" s="90" t="s">
        <v>28</v>
      </c>
      <c r="AA64" s="99">
        <v>7</v>
      </c>
      <c r="AB64" s="99">
        <v>2137</v>
      </c>
      <c r="AC64" s="100">
        <v>3.9773322066999999</v>
      </c>
      <c r="AD64" s="90">
        <v>1.4914075514</v>
      </c>
      <c r="AE64" s="90">
        <v>10.606873666</v>
      </c>
      <c r="AF64" s="90">
        <v>0.3714450285</v>
      </c>
      <c r="AG64" s="92">
        <v>3.2756200281000001</v>
      </c>
      <c r="AH64" s="90">
        <v>1.5615991902999999</v>
      </c>
      <c r="AI64" s="90">
        <v>6.8709606374999996</v>
      </c>
      <c r="AJ64" s="90">
        <v>0.63935243279999998</v>
      </c>
      <c r="AK64" s="90">
        <v>0.2397423692</v>
      </c>
      <c r="AL64" s="90">
        <v>1.7050450226</v>
      </c>
      <c r="AM64" s="90">
        <v>0.28377752519999999</v>
      </c>
      <c r="AN64" s="90">
        <v>2.3218679968</v>
      </c>
      <c r="AO64" s="90">
        <v>0.49760862909999998</v>
      </c>
      <c r="AP64" s="90">
        <v>10.833958013</v>
      </c>
      <c r="AQ64" s="90">
        <v>1.9920814500000002E-2</v>
      </c>
      <c r="AR64" s="90">
        <v>0.1811760483</v>
      </c>
      <c r="AS64" s="90">
        <v>4.29976974E-2</v>
      </c>
      <c r="AT64" s="90">
        <v>0.76340740200000001</v>
      </c>
      <c r="AU64" s="89" t="s">
        <v>28</v>
      </c>
      <c r="AV64" s="89" t="s">
        <v>28</v>
      </c>
      <c r="AW64" s="89" t="s">
        <v>28</v>
      </c>
      <c r="AX64" s="89" t="s">
        <v>28</v>
      </c>
      <c r="AY64" s="89" t="s">
        <v>28</v>
      </c>
      <c r="AZ64" s="89" t="s">
        <v>28</v>
      </c>
      <c r="BA64" s="89" t="s">
        <v>422</v>
      </c>
      <c r="BB64" s="89" t="s">
        <v>28</v>
      </c>
      <c r="BC64" s="101" t="s">
        <v>423</v>
      </c>
      <c r="BD64" s="102">
        <v>3</v>
      </c>
      <c r="BE64" s="102" t="s">
        <v>28</v>
      </c>
      <c r="BF64" s="102">
        <v>1.4</v>
      </c>
    </row>
    <row r="65" spans="1:93" x14ac:dyDescent="0.3">
      <c r="A65" s="9"/>
      <c r="B65" t="s">
        <v>94</v>
      </c>
      <c r="C65" s="89">
        <v>20</v>
      </c>
      <c r="D65" s="99">
        <v>2844</v>
      </c>
      <c r="E65" s="100">
        <v>8.0662566569000003</v>
      </c>
      <c r="F65" s="90">
        <v>3.7150598924999998</v>
      </c>
      <c r="G65" s="90">
        <v>17.513714001</v>
      </c>
      <c r="H65" s="90">
        <v>3.96590005E-2</v>
      </c>
      <c r="I65" s="92">
        <v>7.0323488044999998</v>
      </c>
      <c r="J65" s="90">
        <v>4.5369704670999997</v>
      </c>
      <c r="K65" s="90">
        <v>10.900209747</v>
      </c>
      <c r="L65" s="90">
        <v>0.44317487490000002</v>
      </c>
      <c r="M65" s="90">
        <v>0.2041121766</v>
      </c>
      <c r="N65" s="90">
        <v>0.96223543850000004</v>
      </c>
      <c r="O65" s="99">
        <v>17</v>
      </c>
      <c r="P65" s="99">
        <v>3143</v>
      </c>
      <c r="Q65" s="100">
        <v>6.0174526569999998</v>
      </c>
      <c r="R65" s="90">
        <v>2.7329993610000001</v>
      </c>
      <c r="S65" s="90">
        <v>13.249083405</v>
      </c>
      <c r="T65" s="90">
        <v>8.7135188000000002E-2</v>
      </c>
      <c r="U65" s="92">
        <v>5.4088450525000003</v>
      </c>
      <c r="V65" s="90">
        <v>3.3624655388</v>
      </c>
      <c r="W65" s="90">
        <v>8.7006407840000008</v>
      </c>
      <c r="X65" s="90">
        <v>0.5021329806</v>
      </c>
      <c r="Y65" s="90">
        <v>0.2280581491</v>
      </c>
      <c r="Z65" s="90">
        <v>1.1055843925</v>
      </c>
      <c r="AA65" s="99">
        <v>11</v>
      </c>
      <c r="AB65" s="99">
        <v>2847</v>
      </c>
      <c r="AC65" s="100">
        <v>4.1434646125999999</v>
      </c>
      <c r="AD65" s="90">
        <v>1.7293781331</v>
      </c>
      <c r="AE65" s="90">
        <v>9.9274407756999992</v>
      </c>
      <c r="AF65" s="90">
        <v>0.3620046482</v>
      </c>
      <c r="AG65" s="92">
        <v>3.8637161925000001</v>
      </c>
      <c r="AH65" s="90">
        <v>2.1397266520999998</v>
      </c>
      <c r="AI65" s="90">
        <v>6.9767335942999997</v>
      </c>
      <c r="AJ65" s="90">
        <v>0.66605806170000004</v>
      </c>
      <c r="AK65" s="90">
        <v>0.27799591769999998</v>
      </c>
      <c r="AL65" s="90">
        <v>1.5958268208999999</v>
      </c>
      <c r="AM65" s="90">
        <v>0.47522349530000002</v>
      </c>
      <c r="AN65" s="90">
        <v>0.68857452630000004</v>
      </c>
      <c r="AO65" s="90">
        <v>0.24724203750000001</v>
      </c>
      <c r="AP65" s="90">
        <v>1.9176952387999999</v>
      </c>
      <c r="AQ65" s="90">
        <v>0.54213964650000002</v>
      </c>
      <c r="AR65" s="90">
        <v>0.74600312300000005</v>
      </c>
      <c r="AS65" s="90">
        <v>0.29078228610000001</v>
      </c>
      <c r="AT65" s="90">
        <v>1.9138740084999999</v>
      </c>
      <c r="AU65" s="89" t="s">
        <v>28</v>
      </c>
      <c r="AV65" s="89" t="s">
        <v>28</v>
      </c>
      <c r="AW65" s="89" t="s">
        <v>28</v>
      </c>
      <c r="AX65" s="89" t="s">
        <v>28</v>
      </c>
      <c r="AY65" s="89" t="s">
        <v>28</v>
      </c>
      <c r="AZ65" s="89" t="s">
        <v>28</v>
      </c>
      <c r="BA65" s="89" t="s">
        <v>28</v>
      </c>
      <c r="BB65" s="89" t="s">
        <v>28</v>
      </c>
      <c r="BC65" s="101" t="s">
        <v>28</v>
      </c>
      <c r="BD65" s="102">
        <v>4</v>
      </c>
      <c r="BE65" s="102">
        <v>3.4</v>
      </c>
      <c r="BF65" s="102">
        <v>2.2000000000000002</v>
      </c>
    </row>
    <row r="66" spans="1:93" x14ac:dyDescent="0.3">
      <c r="A66" s="9"/>
      <c r="B66" t="s">
        <v>93</v>
      </c>
      <c r="C66" s="89">
        <v>62</v>
      </c>
      <c r="D66" s="99">
        <v>3441</v>
      </c>
      <c r="E66" s="100">
        <v>22.871963375</v>
      </c>
      <c r="F66" s="90">
        <v>11.933787572</v>
      </c>
      <c r="G66" s="90">
        <v>43.835765088999999</v>
      </c>
      <c r="H66" s="90">
        <v>0.49131025509999998</v>
      </c>
      <c r="I66" s="92">
        <v>18.018018017999999</v>
      </c>
      <c r="J66" s="90">
        <v>14.047670526999999</v>
      </c>
      <c r="K66" s="90">
        <v>23.110520185999999</v>
      </c>
      <c r="L66" s="90">
        <v>1.2566274467</v>
      </c>
      <c r="M66" s="90">
        <v>0.65566408799999998</v>
      </c>
      <c r="N66" s="90">
        <v>2.4084170063000001</v>
      </c>
      <c r="O66" s="99">
        <v>43</v>
      </c>
      <c r="P66" s="99">
        <v>2977</v>
      </c>
      <c r="Q66" s="100">
        <v>16.957864595</v>
      </c>
      <c r="R66" s="90">
        <v>8.6027851607999999</v>
      </c>
      <c r="S66" s="90">
        <v>33.427450092000001</v>
      </c>
      <c r="T66" s="90">
        <v>0.31602188339999998</v>
      </c>
      <c r="U66" s="92">
        <v>14.444071213000001</v>
      </c>
      <c r="V66" s="90">
        <v>10.712296938</v>
      </c>
      <c r="W66" s="90">
        <v>19.475859791000001</v>
      </c>
      <c r="X66" s="90">
        <v>1.4150677335999999</v>
      </c>
      <c r="Y66" s="90">
        <v>0.71786890569999995</v>
      </c>
      <c r="Z66" s="90">
        <v>2.7893904788000001</v>
      </c>
      <c r="AA66" s="99">
        <v>15</v>
      </c>
      <c r="AB66" s="99">
        <v>2927</v>
      </c>
      <c r="AC66" s="100">
        <v>5.5037151908000004</v>
      </c>
      <c r="AD66" s="90">
        <v>2.4429634126000002</v>
      </c>
      <c r="AE66" s="90">
        <v>12.399236413000001</v>
      </c>
      <c r="AF66" s="90">
        <v>0.76755332519999997</v>
      </c>
      <c r="AG66" s="92">
        <v>5.1247010591000004</v>
      </c>
      <c r="AH66" s="90">
        <v>3.0895074244999998</v>
      </c>
      <c r="AI66" s="90">
        <v>8.5005657333000002</v>
      </c>
      <c r="AJ66" s="90">
        <v>0.88471706999999999</v>
      </c>
      <c r="AK66" s="90">
        <v>0.39270408400000001</v>
      </c>
      <c r="AL66" s="90">
        <v>1.9931656580999999</v>
      </c>
      <c r="AM66" s="90">
        <v>1.26978825E-2</v>
      </c>
      <c r="AN66" s="90">
        <v>0.32455237269999998</v>
      </c>
      <c r="AO66" s="90">
        <v>0.13394591249999999</v>
      </c>
      <c r="AP66" s="90">
        <v>0.78639385610000001</v>
      </c>
      <c r="AQ66" s="90">
        <v>0.42821501649999999</v>
      </c>
      <c r="AR66" s="90">
        <v>0.7414258373</v>
      </c>
      <c r="AS66" s="90">
        <v>0.35369215869999998</v>
      </c>
      <c r="AT66" s="90">
        <v>1.5542110806</v>
      </c>
      <c r="AU66" s="89" t="s">
        <v>28</v>
      </c>
      <c r="AV66" s="89" t="s">
        <v>28</v>
      </c>
      <c r="AW66" s="89" t="s">
        <v>28</v>
      </c>
      <c r="AX66" s="89" t="s">
        <v>28</v>
      </c>
      <c r="AY66" s="89" t="s">
        <v>28</v>
      </c>
      <c r="AZ66" s="89" t="s">
        <v>28</v>
      </c>
      <c r="BA66" s="89" t="s">
        <v>28</v>
      </c>
      <c r="BB66" s="89" t="s">
        <v>28</v>
      </c>
      <c r="BC66" s="101" t="s">
        <v>28</v>
      </c>
      <c r="BD66" s="102">
        <v>12.4</v>
      </c>
      <c r="BE66" s="102">
        <v>8.6</v>
      </c>
      <c r="BF66" s="102">
        <v>3</v>
      </c>
      <c r="BQ66" s="46"/>
      <c r="CC66" s="4"/>
      <c r="CO66" s="4"/>
    </row>
    <row r="67" spans="1:93" x14ac:dyDescent="0.3">
      <c r="A67" s="9"/>
      <c r="B67" t="s">
        <v>133</v>
      </c>
      <c r="C67" s="89">
        <v>104</v>
      </c>
      <c r="D67" s="99">
        <v>4341</v>
      </c>
      <c r="E67" s="100">
        <v>33.908308239</v>
      </c>
      <c r="F67" s="90">
        <v>18.218686480999999</v>
      </c>
      <c r="G67" s="90">
        <v>63.109564394000003</v>
      </c>
      <c r="H67" s="90">
        <v>4.9644275600000003E-2</v>
      </c>
      <c r="I67" s="92">
        <v>23.957613453</v>
      </c>
      <c r="J67" s="90">
        <v>19.768620987999999</v>
      </c>
      <c r="K67" s="90">
        <v>29.034258014999999</v>
      </c>
      <c r="L67" s="90">
        <v>1.8629843931000001</v>
      </c>
      <c r="M67" s="90">
        <v>1.0009679143000001</v>
      </c>
      <c r="N67" s="90">
        <v>3.4673547464999999</v>
      </c>
      <c r="O67" s="99">
        <v>83</v>
      </c>
      <c r="P67" s="99">
        <v>3882</v>
      </c>
      <c r="Q67" s="100">
        <v>23.760664157000001</v>
      </c>
      <c r="R67" s="90">
        <v>12.593405395</v>
      </c>
      <c r="S67" s="90">
        <v>44.83053975</v>
      </c>
      <c r="T67" s="90">
        <v>3.45879282E-2</v>
      </c>
      <c r="U67" s="92">
        <v>21.380731581999999</v>
      </c>
      <c r="V67" s="90">
        <v>17.242135504</v>
      </c>
      <c r="W67" s="90">
        <v>26.512706785999999</v>
      </c>
      <c r="X67" s="90">
        <v>1.9827348538</v>
      </c>
      <c r="Y67" s="90">
        <v>1.0508706171</v>
      </c>
      <c r="Z67" s="90">
        <v>3.7409338851</v>
      </c>
      <c r="AA67" s="99">
        <v>25</v>
      </c>
      <c r="AB67" s="99">
        <v>3789</v>
      </c>
      <c r="AC67" s="100">
        <v>6.8483572682</v>
      </c>
      <c r="AD67" s="90">
        <v>3.2679362049999998</v>
      </c>
      <c r="AE67" s="90">
        <v>14.351564514</v>
      </c>
      <c r="AF67" s="90">
        <v>0.79904989410000005</v>
      </c>
      <c r="AG67" s="92">
        <v>6.5980469781000002</v>
      </c>
      <c r="AH67" s="90">
        <v>4.4583596010999997</v>
      </c>
      <c r="AI67" s="90">
        <v>9.7646282086999996</v>
      </c>
      <c r="AJ67" s="90">
        <v>1.1008670265</v>
      </c>
      <c r="AK67" s="90">
        <v>0.52531768889999997</v>
      </c>
      <c r="AL67" s="90">
        <v>2.3070005745</v>
      </c>
      <c r="AM67" s="90">
        <v>1.8509818000000001E-3</v>
      </c>
      <c r="AN67" s="90">
        <v>0.28822246820000003</v>
      </c>
      <c r="AO67" s="90">
        <v>0.13170012519999999</v>
      </c>
      <c r="AP67" s="90">
        <v>0.63076774619999998</v>
      </c>
      <c r="AQ67" s="90">
        <v>0.300496659</v>
      </c>
      <c r="AR67" s="90">
        <v>0.70073281119999997</v>
      </c>
      <c r="AS67" s="90">
        <v>0.35742231320000001</v>
      </c>
      <c r="AT67" s="90">
        <v>1.3737991576999999</v>
      </c>
      <c r="AU67" s="89" t="s">
        <v>28</v>
      </c>
      <c r="AV67" s="89" t="s">
        <v>28</v>
      </c>
      <c r="AW67" s="89" t="s">
        <v>28</v>
      </c>
      <c r="AX67" s="89" t="s">
        <v>28</v>
      </c>
      <c r="AY67" s="89" t="s">
        <v>228</v>
      </c>
      <c r="AZ67" s="89" t="s">
        <v>28</v>
      </c>
      <c r="BA67" s="89" t="s">
        <v>28</v>
      </c>
      <c r="BB67" s="89" t="s">
        <v>28</v>
      </c>
      <c r="BC67" s="101" t="s">
        <v>266</v>
      </c>
      <c r="BD67" s="102">
        <v>20.8</v>
      </c>
      <c r="BE67" s="102">
        <v>16.600000000000001</v>
      </c>
      <c r="BF67" s="102">
        <v>5</v>
      </c>
      <c r="BQ67" s="46"/>
    </row>
    <row r="68" spans="1:93" x14ac:dyDescent="0.3">
      <c r="A68" s="9"/>
      <c r="B68" t="s">
        <v>96</v>
      </c>
      <c r="C68" s="89">
        <v>31</v>
      </c>
      <c r="D68" s="99">
        <v>4011</v>
      </c>
      <c r="E68" s="100">
        <v>9.1828238799000008</v>
      </c>
      <c r="F68" s="90">
        <v>4.5134592064000003</v>
      </c>
      <c r="G68" s="90">
        <v>18.682844034999999</v>
      </c>
      <c r="H68" s="90">
        <v>5.90431077E-2</v>
      </c>
      <c r="I68" s="92">
        <v>7.7287459486000003</v>
      </c>
      <c r="J68" s="90">
        <v>5.4353651014000004</v>
      </c>
      <c r="K68" s="90">
        <v>10.989788694</v>
      </c>
      <c r="L68" s="90">
        <v>0.50452111769999997</v>
      </c>
      <c r="M68" s="90">
        <v>0.2479776933</v>
      </c>
      <c r="N68" s="90">
        <v>1.0264695782</v>
      </c>
      <c r="O68" s="99">
        <v>26</v>
      </c>
      <c r="P68" s="99">
        <v>5202</v>
      </c>
      <c r="Q68" s="100">
        <v>6.0787435150000002</v>
      </c>
      <c r="R68" s="90">
        <v>2.9353586914999998</v>
      </c>
      <c r="S68" s="90">
        <v>12.588281911999999</v>
      </c>
      <c r="T68" s="90">
        <v>6.7629635100000002E-2</v>
      </c>
      <c r="U68" s="92">
        <v>4.9980776624000001</v>
      </c>
      <c r="V68" s="90">
        <v>3.4030524536</v>
      </c>
      <c r="W68" s="90">
        <v>7.3406979940000001</v>
      </c>
      <c r="X68" s="90">
        <v>0.50724746389999997</v>
      </c>
      <c r="Y68" s="90">
        <v>0.24494424679999999</v>
      </c>
      <c r="Z68" s="90">
        <v>1.0504430824</v>
      </c>
      <c r="AA68" s="99">
        <v>17</v>
      </c>
      <c r="AB68" s="99">
        <v>4650</v>
      </c>
      <c r="AC68" s="100">
        <v>3.9113014965000001</v>
      </c>
      <c r="AD68" s="90">
        <v>1.7715624564000001</v>
      </c>
      <c r="AE68" s="90">
        <v>8.6354727949000001</v>
      </c>
      <c r="AF68" s="90">
        <v>0.25082407559999997</v>
      </c>
      <c r="AG68" s="92">
        <v>3.6559139785000001</v>
      </c>
      <c r="AH68" s="90">
        <v>2.2727374599000001</v>
      </c>
      <c r="AI68" s="90">
        <v>5.8808847277999998</v>
      </c>
      <c r="AJ68" s="90">
        <v>0.62873805790000004</v>
      </c>
      <c r="AK68" s="90">
        <v>0.28477700820000001</v>
      </c>
      <c r="AL68" s="90">
        <v>1.3881441762</v>
      </c>
      <c r="AM68" s="90">
        <v>0.33994879410000001</v>
      </c>
      <c r="AN68" s="90">
        <v>0.64343913949999998</v>
      </c>
      <c r="AO68" s="90">
        <v>0.26013677330000001</v>
      </c>
      <c r="AP68" s="90">
        <v>1.5915240316999999</v>
      </c>
      <c r="AQ68" s="90">
        <v>0.3332477016</v>
      </c>
      <c r="AR68" s="90">
        <v>0.66196886649999997</v>
      </c>
      <c r="AS68" s="90">
        <v>0.2870282918</v>
      </c>
      <c r="AT68" s="90">
        <v>1.5266884578</v>
      </c>
      <c r="AU68" s="89" t="s">
        <v>28</v>
      </c>
      <c r="AV68" s="89" t="s">
        <v>28</v>
      </c>
      <c r="AW68" s="89" t="s">
        <v>28</v>
      </c>
      <c r="AX68" s="89" t="s">
        <v>28</v>
      </c>
      <c r="AY68" s="89" t="s">
        <v>28</v>
      </c>
      <c r="AZ68" s="89" t="s">
        <v>28</v>
      </c>
      <c r="BA68" s="89" t="s">
        <v>28</v>
      </c>
      <c r="BB68" s="89" t="s">
        <v>28</v>
      </c>
      <c r="BC68" s="101" t="s">
        <v>28</v>
      </c>
      <c r="BD68" s="102">
        <v>6.2</v>
      </c>
      <c r="BE68" s="102">
        <v>5.2</v>
      </c>
      <c r="BF68" s="102">
        <v>3.4</v>
      </c>
    </row>
    <row r="69" spans="1:93" s="3" customFormat="1" x14ac:dyDescent="0.3">
      <c r="A69" s="9"/>
      <c r="B69" s="3" t="s">
        <v>184</v>
      </c>
      <c r="C69" s="95">
        <v>37</v>
      </c>
      <c r="D69" s="96">
        <v>2523</v>
      </c>
      <c r="E69" s="91">
        <v>14.571260164</v>
      </c>
      <c r="F69" s="97">
        <v>7.2171064618000003</v>
      </c>
      <c r="G69" s="97">
        <v>29.419217229000001</v>
      </c>
      <c r="H69" s="97">
        <v>0.5349362715</v>
      </c>
      <c r="I69" s="98">
        <v>14.665081252</v>
      </c>
      <c r="J69" s="97">
        <v>10.625461496</v>
      </c>
      <c r="K69" s="97">
        <v>20.24049574</v>
      </c>
      <c r="L69" s="97">
        <v>0.80057164989999996</v>
      </c>
      <c r="M69" s="97">
        <v>0.39652101210000001</v>
      </c>
      <c r="N69" s="97">
        <v>1.6163455330000001</v>
      </c>
      <c r="O69" s="96">
        <v>38</v>
      </c>
      <c r="P69" s="96">
        <v>2437</v>
      </c>
      <c r="Q69" s="91">
        <v>14.449262192000001</v>
      </c>
      <c r="R69" s="97">
        <v>7.2213237695999997</v>
      </c>
      <c r="S69" s="97">
        <v>28.911759748000001</v>
      </c>
      <c r="T69" s="97">
        <v>0.59703480799999997</v>
      </c>
      <c r="U69" s="98">
        <v>15.592942142</v>
      </c>
      <c r="V69" s="97">
        <v>11.346056539999999</v>
      </c>
      <c r="W69" s="97">
        <v>21.429458225000001</v>
      </c>
      <c r="X69" s="97">
        <v>1.2057346364999999</v>
      </c>
      <c r="Y69" s="97">
        <v>0.60259133470000004</v>
      </c>
      <c r="Z69" s="97">
        <v>2.4125737125</v>
      </c>
      <c r="AA69" s="96">
        <v>19</v>
      </c>
      <c r="AB69" s="96">
        <v>2310</v>
      </c>
      <c r="AC69" s="91">
        <v>7.7005899707000003</v>
      </c>
      <c r="AD69" s="97">
        <v>3.5168404774000002</v>
      </c>
      <c r="AE69" s="97">
        <v>16.861465931000001</v>
      </c>
      <c r="AF69" s="97">
        <v>0.59359283100000004</v>
      </c>
      <c r="AG69" s="98">
        <v>8.2251082250999996</v>
      </c>
      <c r="AH69" s="97">
        <v>5.2464144363000003</v>
      </c>
      <c r="AI69" s="97">
        <v>12.894979254000001</v>
      </c>
      <c r="AJ69" s="97">
        <v>1.2378626365000001</v>
      </c>
      <c r="AK69" s="97">
        <v>0.5653288179</v>
      </c>
      <c r="AL69" s="97">
        <v>2.7104648803</v>
      </c>
      <c r="AM69" s="97">
        <v>0.1564446642</v>
      </c>
      <c r="AN69" s="97">
        <v>0.53294001229999999</v>
      </c>
      <c r="AO69" s="97">
        <v>0.22318272389999999</v>
      </c>
      <c r="AP69" s="97">
        <v>1.2726121974</v>
      </c>
      <c r="AQ69" s="97">
        <v>0.98354044200000001</v>
      </c>
      <c r="AR69" s="97">
        <v>0.9916274934</v>
      </c>
      <c r="AS69" s="97">
        <v>0.44611749340000001</v>
      </c>
      <c r="AT69" s="97">
        <v>2.2041840997</v>
      </c>
      <c r="AU69" s="95" t="s">
        <v>28</v>
      </c>
      <c r="AV69" s="95" t="s">
        <v>28</v>
      </c>
      <c r="AW69" s="95" t="s">
        <v>28</v>
      </c>
      <c r="AX69" s="95" t="s">
        <v>28</v>
      </c>
      <c r="AY69" s="95" t="s">
        <v>28</v>
      </c>
      <c r="AZ69" s="95" t="s">
        <v>28</v>
      </c>
      <c r="BA69" s="95" t="s">
        <v>28</v>
      </c>
      <c r="BB69" s="95" t="s">
        <v>28</v>
      </c>
      <c r="BC69" s="93" t="s">
        <v>28</v>
      </c>
      <c r="BD69" s="94">
        <v>7.4</v>
      </c>
      <c r="BE69" s="94">
        <v>7.6</v>
      </c>
      <c r="BF69" s="94">
        <v>3.8</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89">
        <v>30</v>
      </c>
      <c r="D70" s="99">
        <v>1054</v>
      </c>
      <c r="E70" s="100">
        <v>31.083173428999999</v>
      </c>
      <c r="F70" s="90">
        <v>15.231284198999999</v>
      </c>
      <c r="G70" s="90">
        <v>63.432843730999998</v>
      </c>
      <c r="H70" s="90">
        <v>0.14142035050000001</v>
      </c>
      <c r="I70" s="92">
        <v>28.462998102</v>
      </c>
      <c r="J70" s="90">
        <v>19.900922806000001</v>
      </c>
      <c r="K70" s="90">
        <v>40.708778627999997</v>
      </c>
      <c r="L70" s="90">
        <v>1.7077663261</v>
      </c>
      <c r="M70" s="90">
        <v>0.836834576</v>
      </c>
      <c r="N70" s="90">
        <v>3.4851163037999999</v>
      </c>
      <c r="O70" s="99">
        <v>20</v>
      </c>
      <c r="P70" s="99">
        <v>838</v>
      </c>
      <c r="Q70" s="100">
        <v>28.555529929999999</v>
      </c>
      <c r="R70" s="90">
        <v>13.168200164</v>
      </c>
      <c r="S70" s="90">
        <v>61.923290917999999</v>
      </c>
      <c r="T70" s="90">
        <v>2.7905232799999999E-2</v>
      </c>
      <c r="U70" s="92">
        <v>23.866348449</v>
      </c>
      <c r="V70" s="90">
        <v>15.397546549999999</v>
      </c>
      <c r="W70" s="90">
        <v>36.993074606999997</v>
      </c>
      <c r="X70" s="90">
        <v>2.3828477221000002</v>
      </c>
      <c r="Y70" s="90">
        <v>1.0988350011000001</v>
      </c>
      <c r="Z70" s="90">
        <v>5.1672573777000004</v>
      </c>
      <c r="AA70" s="99" t="s">
        <v>28</v>
      </c>
      <c r="AB70" s="99" t="s">
        <v>28</v>
      </c>
      <c r="AC70" s="100" t="s">
        <v>28</v>
      </c>
      <c r="AD70" s="90" t="s">
        <v>28</v>
      </c>
      <c r="AE70" s="90" t="s">
        <v>28</v>
      </c>
      <c r="AF70" s="90" t="s">
        <v>28</v>
      </c>
      <c r="AG70" s="92" t="s">
        <v>28</v>
      </c>
      <c r="AH70" s="90" t="s">
        <v>28</v>
      </c>
      <c r="AI70" s="90" t="s">
        <v>28</v>
      </c>
      <c r="AJ70" s="90" t="s">
        <v>28</v>
      </c>
      <c r="AK70" s="90" t="s">
        <v>28</v>
      </c>
      <c r="AL70" s="90" t="s">
        <v>28</v>
      </c>
      <c r="AM70" s="90">
        <v>3.4473978299999999E-2</v>
      </c>
      <c r="AN70" s="90">
        <v>0.27298935169999999</v>
      </c>
      <c r="AO70" s="90">
        <v>8.1940022200000004E-2</v>
      </c>
      <c r="AP70" s="90">
        <v>0.90948457400000005</v>
      </c>
      <c r="AQ70" s="90">
        <v>0.84991564289999999</v>
      </c>
      <c r="AR70" s="90">
        <v>0.91868129220000005</v>
      </c>
      <c r="AS70" s="90">
        <v>0.38162280799999998</v>
      </c>
      <c r="AT70" s="90">
        <v>2.2115431756000001</v>
      </c>
      <c r="AU70" s="89" t="s">
        <v>28</v>
      </c>
      <c r="AV70" s="89" t="s">
        <v>28</v>
      </c>
      <c r="AW70" s="89" t="s">
        <v>28</v>
      </c>
      <c r="AX70" s="89" t="s">
        <v>28</v>
      </c>
      <c r="AY70" s="89" t="s">
        <v>28</v>
      </c>
      <c r="AZ70" s="89" t="s">
        <v>28</v>
      </c>
      <c r="BA70" s="89" t="s">
        <v>28</v>
      </c>
      <c r="BB70" s="89" t="s">
        <v>422</v>
      </c>
      <c r="BC70" s="101" t="s">
        <v>423</v>
      </c>
      <c r="BD70" s="102">
        <v>6</v>
      </c>
      <c r="BE70" s="102">
        <v>4</v>
      </c>
      <c r="BF70" s="102" t="s">
        <v>28</v>
      </c>
    </row>
    <row r="71" spans="1:93" x14ac:dyDescent="0.3">
      <c r="A71" s="9"/>
      <c r="B71" t="s">
        <v>185</v>
      </c>
      <c r="C71" s="89">
        <v>267</v>
      </c>
      <c r="D71" s="99">
        <v>7674</v>
      </c>
      <c r="E71" s="100">
        <v>40.288954205000003</v>
      </c>
      <c r="F71" s="90">
        <v>22.192310061000001</v>
      </c>
      <c r="G71" s="90">
        <v>73.142445581000004</v>
      </c>
      <c r="H71" s="90">
        <v>9.0118690000000005E-3</v>
      </c>
      <c r="I71" s="92">
        <v>34.792806880000001</v>
      </c>
      <c r="J71" s="90">
        <v>30.860060847</v>
      </c>
      <c r="K71" s="90">
        <v>39.226734405999999</v>
      </c>
      <c r="L71" s="90">
        <v>2.2135487376</v>
      </c>
      <c r="M71" s="90">
        <v>1.2192860522</v>
      </c>
      <c r="N71" s="90">
        <v>4.0185795653999996</v>
      </c>
      <c r="O71" s="99">
        <v>287</v>
      </c>
      <c r="P71" s="99">
        <v>7504</v>
      </c>
      <c r="Q71" s="100">
        <v>43.126646794999999</v>
      </c>
      <c r="R71" s="90">
        <v>23.754204516000001</v>
      </c>
      <c r="S71" s="90">
        <v>78.298040357000005</v>
      </c>
      <c r="T71" s="90">
        <v>2.5701E-5</v>
      </c>
      <c r="U71" s="92">
        <v>38.246268657000002</v>
      </c>
      <c r="V71" s="90">
        <v>34.067811292000002</v>
      </c>
      <c r="W71" s="90">
        <v>42.937218760999997</v>
      </c>
      <c r="X71" s="90">
        <v>3.5987506563</v>
      </c>
      <c r="Y71" s="90">
        <v>1.9821958219</v>
      </c>
      <c r="Z71" s="90">
        <v>6.5336664232999997</v>
      </c>
      <c r="AA71" s="99">
        <v>132</v>
      </c>
      <c r="AB71" s="99">
        <v>7395</v>
      </c>
      <c r="AC71" s="100">
        <v>18.571908032</v>
      </c>
      <c r="AD71" s="90">
        <v>10.027951534</v>
      </c>
      <c r="AE71" s="90">
        <v>34.395436273999998</v>
      </c>
      <c r="AF71" s="90">
        <v>5.0428490000000001E-4</v>
      </c>
      <c r="AG71" s="92">
        <v>17.849898580000001</v>
      </c>
      <c r="AH71" s="90">
        <v>15.050404356</v>
      </c>
      <c r="AI71" s="90">
        <v>21.170120868000001</v>
      </c>
      <c r="AJ71" s="90">
        <v>2.9854168483999999</v>
      </c>
      <c r="AK71" s="90">
        <v>1.6119838312999999</v>
      </c>
      <c r="AL71" s="90">
        <v>5.5290342157000003</v>
      </c>
      <c r="AM71" s="90">
        <v>8.9052274999999997E-3</v>
      </c>
      <c r="AN71" s="90">
        <v>0.43063649529999998</v>
      </c>
      <c r="AO71" s="90">
        <v>0.2290573662</v>
      </c>
      <c r="AP71" s="90">
        <v>0.80961286779999997</v>
      </c>
      <c r="AQ71" s="90">
        <v>0.82762439769999996</v>
      </c>
      <c r="AR71" s="90">
        <v>1.0704335133</v>
      </c>
      <c r="AS71" s="90">
        <v>0.58008628350000002</v>
      </c>
      <c r="AT71" s="90">
        <v>1.9752715052000001</v>
      </c>
      <c r="AU71" s="89" t="s">
        <v>28</v>
      </c>
      <c r="AV71" s="89">
        <v>2</v>
      </c>
      <c r="AW71" s="89">
        <v>3</v>
      </c>
      <c r="AX71" s="89" t="s">
        <v>28</v>
      </c>
      <c r="AY71" s="89" t="s">
        <v>28</v>
      </c>
      <c r="AZ71" s="89" t="s">
        <v>28</v>
      </c>
      <c r="BA71" s="89" t="s">
        <v>28</v>
      </c>
      <c r="BB71" s="89" t="s">
        <v>28</v>
      </c>
      <c r="BC71" s="101" t="s">
        <v>230</v>
      </c>
      <c r="BD71" s="102">
        <v>53.4</v>
      </c>
      <c r="BE71" s="102">
        <v>57.4</v>
      </c>
      <c r="BF71" s="102">
        <v>26.4</v>
      </c>
    </row>
    <row r="72" spans="1:93" x14ac:dyDescent="0.3">
      <c r="A72" s="9"/>
      <c r="B72" t="s">
        <v>186</v>
      </c>
      <c r="C72" s="89">
        <v>266</v>
      </c>
      <c r="D72" s="99">
        <v>5779</v>
      </c>
      <c r="E72" s="100">
        <v>51.102559174</v>
      </c>
      <c r="F72" s="90">
        <v>28.151699731000001</v>
      </c>
      <c r="G72" s="90">
        <v>92.764258609999999</v>
      </c>
      <c r="H72" s="90">
        <v>6.8971210000000002E-4</v>
      </c>
      <c r="I72" s="92">
        <v>46.028724693000001</v>
      </c>
      <c r="J72" s="90">
        <v>40.816750522</v>
      </c>
      <c r="K72" s="90">
        <v>51.906226482000001</v>
      </c>
      <c r="L72" s="90">
        <v>2.8076679472000001</v>
      </c>
      <c r="M72" s="90">
        <v>1.5467058063000001</v>
      </c>
      <c r="N72" s="90">
        <v>5.0966378153000003</v>
      </c>
      <c r="O72" s="99">
        <v>277</v>
      </c>
      <c r="P72" s="99">
        <v>5639</v>
      </c>
      <c r="Q72" s="100">
        <v>49.554948738999997</v>
      </c>
      <c r="R72" s="90">
        <v>27.267798118999998</v>
      </c>
      <c r="S72" s="90">
        <v>90.058351388000005</v>
      </c>
      <c r="T72" s="90">
        <v>3.2021253000000001E-6</v>
      </c>
      <c r="U72" s="92">
        <v>49.122184785000002</v>
      </c>
      <c r="V72" s="90">
        <v>43.665046848000003</v>
      </c>
      <c r="W72" s="90">
        <v>55.261340869999998</v>
      </c>
      <c r="X72" s="90">
        <v>4.1351674092000001</v>
      </c>
      <c r="Y72" s="90">
        <v>2.2753915192999998</v>
      </c>
      <c r="Z72" s="90">
        <v>7.5150185613999998</v>
      </c>
      <c r="AA72" s="99">
        <v>105</v>
      </c>
      <c r="AB72" s="99">
        <v>5153</v>
      </c>
      <c r="AC72" s="100">
        <v>21.455282959000002</v>
      </c>
      <c r="AD72" s="90">
        <v>11.473444873</v>
      </c>
      <c r="AE72" s="90">
        <v>40.121268891</v>
      </c>
      <c r="AF72" s="90">
        <v>1.0589080000000001E-4</v>
      </c>
      <c r="AG72" s="92">
        <v>20.376479720999999</v>
      </c>
      <c r="AH72" s="90">
        <v>16.829080653999998</v>
      </c>
      <c r="AI72" s="90">
        <v>24.671634437000002</v>
      </c>
      <c r="AJ72" s="90">
        <v>3.4489166715000001</v>
      </c>
      <c r="AK72" s="90">
        <v>1.8443455338999999</v>
      </c>
      <c r="AL72" s="90">
        <v>6.4494564542999999</v>
      </c>
      <c r="AM72" s="90">
        <v>1.05500851E-2</v>
      </c>
      <c r="AN72" s="90">
        <v>0.43295944209999998</v>
      </c>
      <c r="AO72" s="90">
        <v>0.22793384259999999</v>
      </c>
      <c r="AP72" s="90">
        <v>0.82240476600000001</v>
      </c>
      <c r="AQ72" s="90">
        <v>0.92172974029999999</v>
      </c>
      <c r="AR72" s="90">
        <v>0.96971559819999997</v>
      </c>
      <c r="AS72" s="90">
        <v>0.52508592539999999</v>
      </c>
      <c r="AT72" s="90">
        <v>1.7908465946000001</v>
      </c>
      <c r="AU72" s="89">
        <v>1</v>
      </c>
      <c r="AV72" s="89">
        <v>2</v>
      </c>
      <c r="AW72" s="89">
        <v>3</v>
      </c>
      <c r="AX72" s="89" t="s">
        <v>28</v>
      </c>
      <c r="AY72" s="89" t="s">
        <v>28</v>
      </c>
      <c r="AZ72" s="89" t="s">
        <v>28</v>
      </c>
      <c r="BA72" s="89" t="s">
        <v>28</v>
      </c>
      <c r="BB72" s="89" t="s">
        <v>28</v>
      </c>
      <c r="BC72" s="101" t="s">
        <v>229</v>
      </c>
      <c r="BD72" s="102">
        <v>53.2</v>
      </c>
      <c r="BE72" s="102">
        <v>55.4</v>
      </c>
      <c r="BF72" s="102">
        <v>21</v>
      </c>
    </row>
    <row r="73" spans="1:93" x14ac:dyDescent="0.3">
      <c r="A73" s="9"/>
      <c r="B73" t="s">
        <v>188</v>
      </c>
      <c r="C73" s="89">
        <v>95</v>
      </c>
      <c r="D73" s="99">
        <v>1062</v>
      </c>
      <c r="E73" s="100">
        <v>107.84561299000001</v>
      </c>
      <c r="F73" s="90">
        <v>57.721387221000001</v>
      </c>
      <c r="G73" s="90">
        <v>201.49682467</v>
      </c>
      <c r="H73" s="90">
        <v>2.4207006999999999E-8</v>
      </c>
      <c r="I73" s="92">
        <v>89.453860640000002</v>
      </c>
      <c r="J73" s="90">
        <v>73.158981866000005</v>
      </c>
      <c r="K73" s="90">
        <v>109.37813758</v>
      </c>
      <c r="L73" s="90">
        <v>5.9252349730000002</v>
      </c>
      <c r="M73" s="90">
        <v>3.1713184502999998</v>
      </c>
      <c r="N73" s="90">
        <v>11.070603609999999</v>
      </c>
      <c r="O73" s="99">
        <v>112</v>
      </c>
      <c r="P73" s="99">
        <v>1078</v>
      </c>
      <c r="Q73" s="100">
        <v>126.73619135</v>
      </c>
      <c r="R73" s="90">
        <v>68.256137077000005</v>
      </c>
      <c r="S73" s="90">
        <v>235.32041054000001</v>
      </c>
      <c r="T73" s="90">
        <v>8.0251650000000005E-14</v>
      </c>
      <c r="U73" s="92">
        <v>103.8961039</v>
      </c>
      <c r="V73" s="90">
        <v>86.331299096999999</v>
      </c>
      <c r="W73" s="90">
        <v>125.03461106</v>
      </c>
      <c r="X73" s="90">
        <v>10.575641412</v>
      </c>
      <c r="Y73" s="90">
        <v>5.6957087172999996</v>
      </c>
      <c r="Z73" s="90">
        <v>19.636571464999999</v>
      </c>
      <c r="AA73" s="99">
        <v>71</v>
      </c>
      <c r="AB73" s="99">
        <v>1159</v>
      </c>
      <c r="AC73" s="100">
        <v>68.175579722999998</v>
      </c>
      <c r="AD73" s="90">
        <v>35.756146418</v>
      </c>
      <c r="AE73" s="90">
        <v>129.98911057999999</v>
      </c>
      <c r="AF73" s="90">
        <v>3.5661219999999999E-13</v>
      </c>
      <c r="AG73" s="92">
        <v>61.259706643999998</v>
      </c>
      <c r="AH73" s="90">
        <v>48.546270880999998</v>
      </c>
      <c r="AI73" s="90">
        <v>77.302573193000001</v>
      </c>
      <c r="AJ73" s="90">
        <v>10.959160685000001</v>
      </c>
      <c r="AK73" s="90">
        <v>5.7477670988999998</v>
      </c>
      <c r="AL73" s="90">
        <v>20.895627964999999</v>
      </c>
      <c r="AM73" s="90">
        <v>7.3952987499999998E-2</v>
      </c>
      <c r="AN73" s="90">
        <v>0.53793300079999995</v>
      </c>
      <c r="AO73" s="90">
        <v>0.27250700529999999</v>
      </c>
      <c r="AP73" s="90">
        <v>1.0618879799000001</v>
      </c>
      <c r="AQ73" s="90">
        <v>0.63253022049999996</v>
      </c>
      <c r="AR73" s="90">
        <v>1.1751631600000001</v>
      </c>
      <c r="AS73" s="90">
        <v>0.6064192316</v>
      </c>
      <c r="AT73" s="90">
        <v>2.2773163857999998</v>
      </c>
      <c r="AU73" s="89">
        <v>1</v>
      </c>
      <c r="AV73" s="89">
        <v>2</v>
      </c>
      <c r="AW73" s="89">
        <v>3</v>
      </c>
      <c r="AX73" s="89" t="s">
        <v>28</v>
      </c>
      <c r="AY73" s="89" t="s">
        <v>28</v>
      </c>
      <c r="AZ73" s="89" t="s">
        <v>28</v>
      </c>
      <c r="BA73" s="89" t="s">
        <v>28</v>
      </c>
      <c r="BB73" s="89" t="s">
        <v>28</v>
      </c>
      <c r="BC73" s="101" t="s">
        <v>229</v>
      </c>
      <c r="BD73" s="102">
        <v>19</v>
      </c>
      <c r="BE73" s="102">
        <v>22.4</v>
      </c>
      <c r="BF73" s="102">
        <v>14.2</v>
      </c>
    </row>
    <row r="74" spans="1:93" x14ac:dyDescent="0.3">
      <c r="A74" s="9"/>
      <c r="B74" t="s">
        <v>187</v>
      </c>
      <c r="C74" s="89">
        <v>67</v>
      </c>
      <c r="D74" s="99">
        <v>809</v>
      </c>
      <c r="E74" s="100">
        <v>84.682210832999999</v>
      </c>
      <c r="F74" s="90">
        <v>44.169144639999999</v>
      </c>
      <c r="G74" s="90">
        <v>162.35489480000001</v>
      </c>
      <c r="H74" s="90">
        <v>3.6640490999999998E-6</v>
      </c>
      <c r="I74" s="92">
        <v>82.818294190000003</v>
      </c>
      <c r="J74" s="90">
        <v>65.183167627000003</v>
      </c>
      <c r="K74" s="90">
        <v>105.2245557</v>
      </c>
      <c r="L74" s="90">
        <v>4.6525953474000001</v>
      </c>
      <c r="M74" s="90">
        <v>2.4267334878</v>
      </c>
      <c r="N74" s="90">
        <v>8.9200744851000007</v>
      </c>
      <c r="O74" s="99">
        <v>33</v>
      </c>
      <c r="P74" s="99">
        <v>647</v>
      </c>
      <c r="Q74" s="100">
        <v>60.953689193999999</v>
      </c>
      <c r="R74" s="90">
        <v>30.141289449999999</v>
      </c>
      <c r="S74" s="90">
        <v>123.26454157000001</v>
      </c>
      <c r="T74" s="90">
        <v>5.9825969000000003E-6</v>
      </c>
      <c r="U74" s="92">
        <v>51.004636785000002</v>
      </c>
      <c r="V74" s="90">
        <v>36.260558568999997</v>
      </c>
      <c r="W74" s="90">
        <v>71.743874783999999</v>
      </c>
      <c r="X74" s="90">
        <v>5.0863478914</v>
      </c>
      <c r="Y74" s="90">
        <v>2.5151731758999998</v>
      </c>
      <c r="Z74" s="90">
        <v>10.285945763000001</v>
      </c>
      <c r="AA74" s="99"/>
      <c r="AB74" s="99"/>
      <c r="AC74" s="100"/>
      <c r="AD74" s="90"/>
      <c r="AE74" s="90"/>
      <c r="AF74" s="90"/>
      <c r="AG74" s="92"/>
      <c r="AH74" s="90"/>
      <c r="AI74" s="90"/>
      <c r="AJ74" s="90"/>
      <c r="AK74" s="90"/>
      <c r="AL74" s="90"/>
      <c r="AM74" s="90">
        <v>7.1306978000000003E-3</v>
      </c>
      <c r="AN74" s="90">
        <v>0.26214932299999999</v>
      </c>
      <c r="AO74" s="90">
        <v>9.8856135299999995E-2</v>
      </c>
      <c r="AP74" s="90">
        <v>0.6951745318</v>
      </c>
      <c r="AQ74" s="90">
        <v>0.39883101440000002</v>
      </c>
      <c r="AR74" s="90">
        <v>0.71979331430000004</v>
      </c>
      <c r="AS74" s="90">
        <v>0.33534939850000001</v>
      </c>
      <c r="AT74" s="90">
        <v>1.5449630072</v>
      </c>
      <c r="AU74" s="89">
        <v>1</v>
      </c>
      <c r="AV74" s="89">
        <v>2</v>
      </c>
      <c r="AW74" s="89" t="s">
        <v>28</v>
      </c>
      <c r="AX74" s="89" t="s">
        <v>28</v>
      </c>
      <c r="AY74" s="89" t="s">
        <v>28</v>
      </c>
      <c r="AZ74" s="89" t="s">
        <v>28</v>
      </c>
      <c r="BA74" s="89" t="s">
        <v>28</v>
      </c>
      <c r="BB74" s="89" t="s">
        <v>422</v>
      </c>
      <c r="BC74" s="101" t="s">
        <v>439</v>
      </c>
      <c r="BD74" s="102">
        <v>13.4</v>
      </c>
      <c r="BE74" s="102">
        <v>6.6</v>
      </c>
      <c r="BF74" s="102"/>
    </row>
    <row r="75" spans="1:93" x14ac:dyDescent="0.3">
      <c r="A75" s="9"/>
      <c r="B75" t="s">
        <v>189</v>
      </c>
      <c r="C75" s="89">
        <v>94</v>
      </c>
      <c r="D75" s="99">
        <v>1213</v>
      </c>
      <c r="E75" s="100">
        <v>93.805282313999996</v>
      </c>
      <c r="F75" s="90">
        <v>50.052053714000003</v>
      </c>
      <c r="G75" s="90">
        <v>175.80559312</v>
      </c>
      <c r="H75" s="90">
        <v>3.1161347000000001E-7</v>
      </c>
      <c r="I75" s="92">
        <v>77.493816983000002</v>
      </c>
      <c r="J75" s="90">
        <v>63.310000518999999</v>
      </c>
      <c r="K75" s="90">
        <v>94.855340725000005</v>
      </c>
      <c r="L75" s="90">
        <v>5.1538335591999997</v>
      </c>
      <c r="M75" s="90">
        <v>2.7499512582999999</v>
      </c>
      <c r="N75" s="90">
        <v>9.6590804202000005</v>
      </c>
      <c r="O75" s="99">
        <v>117</v>
      </c>
      <c r="P75" s="99">
        <v>1258</v>
      </c>
      <c r="Q75" s="100">
        <v>111.71563542</v>
      </c>
      <c r="R75" s="90">
        <v>60.298248221999998</v>
      </c>
      <c r="S75" s="90">
        <v>206.97754191000001</v>
      </c>
      <c r="T75" s="90">
        <v>1.2894139999999999E-12</v>
      </c>
      <c r="U75" s="92">
        <v>93.004769475000003</v>
      </c>
      <c r="V75" s="90">
        <v>77.591046629999994</v>
      </c>
      <c r="W75" s="90">
        <v>111.4804803</v>
      </c>
      <c r="X75" s="90">
        <v>9.3222345388000001</v>
      </c>
      <c r="Y75" s="90">
        <v>5.0316538957999999</v>
      </c>
      <c r="Z75" s="90">
        <v>17.271469499999998</v>
      </c>
      <c r="AA75" s="99">
        <v>35</v>
      </c>
      <c r="AB75" s="99">
        <v>1266</v>
      </c>
      <c r="AC75" s="100">
        <v>33.970124028999997</v>
      </c>
      <c r="AD75" s="90">
        <v>17.036985300000001</v>
      </c>
      <c r="AE75" s="90">
        <v>67.733187897999997</v>
      </c>
      <c r="AF75" s="90">
        <v>1.4260169000000001E-6</v>
      </c>
      <c r="AG75" s="92">
        <v>27.646129542000001</v>
      </c>
      <c r="AH75" s="90">
        <v>19.849748908999999</v>
      </c>
      <c r="AI75" s="90">
        <v>38.504692534999997</v>
      </c>
      <c r="AJ75" s="90">
        <v>5.4606656701</v>
      </c>
      <c r="AK75" s="90">
        <v>2.7386794547000002</v>
      </c>
      <c r="AL75" s="90">
        <v>10.888046613</v>
      </c>
      <c r="AM75" s="90">
        <v>1.2071654E-3</v>
      </c>
      <c r="AN75" s="90">
        <v>0.30407672029999999</v>
      </c>
      <c r="AO75" s="90">
        <v>0.14789495599999999</v>
      </c>
      <c r="AP75" s="90">
        <v>0.62519138129999996</v>
      </c>
      <c r="AQ75" s="90">
        <v>0.60518189720000004</v>
      </c>
      <c r="AR75" s="90">
        <v>1.1909311786000001</v>
      </c>
      <c r="AS75" s="90">
        <v>0.614012632</v>
      </c>
      <c r="AT75" s="90">
        <v>2.3099151354999998</v>
      </c>
      <c r="AU75" s="89">
        <v>1</v>
      </c>
      <c r="AV75" s="89">
        <v>2</v>
      </c>
      <c r="AW75" s="89">
        <v>3</v>
      </c>
      <c r="AX75" s="89" t="s">
        <v>28</v>
      </c>
      <c r="AY75" s="89" t="s">
        <v>228</v>
      </c>
      <c r="AZ75" s="89" t="s">
        <v>28</v>
      </c>
      <c r="BA75" s="89" t="s">
        <v>28</v>
      </c>
      <c r="BB75" s="89" t="s">
        <v>28</v>
      </c>
      <c r="BC75" s="101" t="s">
        <v>437</v>
      </c>
      <c r="BD75" s="102">
        <v>18.8</v>
      </c>
      <c r="BE75" s="102">
        <v>23.4</v>
      </c>
      <c r="BF75" s="102">
        <v>7</v>
      </c>
      <c r="BQ75" s="46"/>
      <c r="CC75" s="4"/>
      <c r="CO75" s="4"/>
    </row>
    <row r="76" spans="1:93" x14ac:dyDescent="0.3">
      <c r="A76" s="9"/>
      <c r="B76" t="s">
        <v>190</v>
      </c>
      <c r="C76" s="89">
        <v>339</v>
      </c>
      <c r="D76" s="99">
        <v>3912</v>
      </c>
      <c r="E76" s="100">
        <v>109.53905277</v>
      </c>
      <c r="F76" s="90">
        <v>60.613772613000002</v>
      </c>
      <c r="G76" s="90">
        <v>197.95507792999999</v>
      </c>
      <c r="H76" s="90">
        <v>2.7720601000000001E-9</v>
      </c>
      <c r="I76" s="92">
        <v>86.656441717999996</v>
      </c>
      <c r="J76" s="90">
        <v>77.905824870000004</v>
      </c>
      <c r="K76" s="90">
        <v>96.389954200999995</v>
      </c>
      <c r="L76" s="90">
        <v>6.0182756479000004</v>
      </c>
      <c r="M76" s="90">
        <v>3.3302313871</v>
      </c>
      <c r="N76" s="90">
        <v>10.876013575</v>
      </c>
      <c r="O76" s="99">
        <v>346</v>
      </c>
      <c r="P76" s="99">
        <v>3997</v>
      </c>
      <c r="Q76" s="100">
        <v>104.41951639</v>
      </c>
      <c r="R76" s="90">
        <v>57.757057955000001</v>
      </c>
      <c r="S76" s="90">
        <v>188.78100423999999</v>
      </c>
      <c r="T76" s="90">
        <v>7.7646099999999998E-13</v>
      </c>
      <c r="U76" s="92">
        <v>86.564923692999997</v>
      </c>
      <c r="V76" s="90">
        <v>77.907823567999998</v>
      </c>
      <c r="W76" s="90">
        <v>96.183998869000007</v>
      </c>
      <c r="X76" s="90">
        <v>8.7134018304000005</v>
      </c>
      <c r="Y76" s="90">
        <v>4.8196014683000001</v>
      </c>
      <c r="Z76" s="90">
        <v>15.753039324</v>
      </c>
      <c r="AA76" s="99">
        <v>177</v>
      </c>
      <c r="AB76" s="99">
        <v>4266</v>
      </c>
      <c r="AC76" s="100">
        <v>44.542014948000002</v>
      </c>
      <c r="AD76" s="90">
        <v>24.303850635</v>
      </c>
      <c r="AE76" s="90">
        <v>81.632788375999993</v>
      </c>
      <c r="AF76" s="90">
        <v>1.904603E-10</v>
      </c>
      <c r="AG76" s="92">
        <v>41.490857947000002</v>
      </c>
      <c r="AH76" s="90">
        <v>35.807350663000001</v>
      </c>
      <c r="AI76" s="90">
        <v>48.076477629000003</v>
      </c>
      <c r="AJ76" s="90">
        <v>7.1600872489</v>
      </c>
      <c r="AK76" s="90">
        <v>3.9068212616000002</v>
      </c>
      <c r="AL76" s="90">
        <v>13.122394392</v>
      </c>
      <c r="AM76" s="90">
        <v>6.8037755000000004E-3</v>
      </c>
      <c r="AN76" s="90">
        <v>0.42656791080000001</v>
      </c>
      <c r="AO76" s="90">
        <v>0.23015325049999999</v>
      </c>
      <c r="AP76" s="90">
        <v>0.79060444340000002</v>
      </c>
      <c r="AQ76" s="90">
        <v>0.87658624829999998</v>
      </c>
      <c r="AR76" s="90">
        <v>0.95326291169999999</v>
      </c>
      <c r="AS76" s="90">
        <v>0.52103082359999997</v>
      </c>
      <c r="AT76" s="90">
        <v>1.7440622276</v>
      </c>
      <c r="AU76" s="89">
        <v>1</v>
      </c>
      <c r="AV76" s="89">
        <v>2</v>
      </c>
      <c r="AW76" s="89">
        <v>3</v>
      </c>
      <c r="AX76" s="89" t="s">
        <v>28</v>
      </c>
      <c r="AY76" s="89" t="s">
        <v>28</v>
      </c>
      <c r="AZ76" s="89" t="s">
        <v>28</v>
      </c>
      <c r="BA76" s="89" t="s">
        <v>28</v>
      </c>
      <c r="BB76" s="89" t="s">
        <v>28</v>
      </c>
      <c r="BC76" s="101" t="s">
        <v>229</v>
      </c>
      <c r="BD76" s="102">
        <v>67.8</v>
      </c>
      <c r="BE76" s="102">
        <v>69.2</v>
      </c>
      <c r="BF76" s="102">
        <v>35.4</v>
      </c>
      <c r="BQ76" s="46"/>
      <c r="CC76" s="4"/>
      <c r="CO76" s="4"/>
    </row>
    <row r="77" spans="1:93" x14ac:dyDescent="0.3">
      <c r="A77" s="9"/>
      <c r="B77" t="s">
        <v>193</v>
      </c>
      <c r="C77" s="89">
        <v>358</v>
      </c>
      <c r="D77" s="99">
        <v>4053</v>
      </c>
      <c r="E77" s="100">
        <v>113.30721192</v>
      </c>
      <c r="F77" s="90">
        <v>62.733154075000002</v>
      </c>
      <c r="G77" s="90">
        <v>204.65293771</v>
      </c>
      <c r="H77" s="90">
        <v>1.3429425000000001E-9</v>
      </c>
      <c r="I77" s="92">
        <v>88.329632371000002</v>
      </c>
      <c r="J77" s="90">
        <v>79.637757703999995</v>
      </c>
      <c r="K77" s="90">
        <v>97.970161136000002</v>
      </c>
      <c r="L77" s="90">
        <v>6.2253051947999998</v>
      </c>
      <c r="M77" s="90">
        <v>3.4466740759999999</v>
      </c>
      <c r="N77" s="90">
        <v>11.244006226</v>
      </c>
      <c r="O77" s="99">
        <v>342</v>
      </c>
      <c r="P77" s="99">
        <v>4175</v>
      </c>
      <c r="Q77" s="100">
        <v>86.551961715000004</v>
      </c>
      <c r="R77" s="90">
        <v>47.855540554000001</v>
      </c>
      <c r="S77" s="90">
        <v>156.53865759000001</v>
      </c>
      <c r="T77" s="90">
        <v>6.1593290000000003E-11</v>
      </c>
      <c r="U77" s="92">
        <v>81.916167665000003</v>
      </c>
      <c r="V77" s="90">
        <v>73.678693848999998</v>
      </c>
      <c r="W77" s="90">
        <v>91.074612947999995</v>
      </c>
      <c r="X77" s="90">
        <v>7.2224240038999996</v>
      </c>
      <c r="Y77" s="90">
        <v>3.9933584169</v>
      </c>
      <c r="Z77" s="90">
        <v>13.062541111</v>
      </c>
      <c r="AA77" s="99">
        <v>153</v>
      </c>
      <c r="AB77" s="99">
        <v>3998</v>
      </c>
      <c r="AC77" s="100">
        <v>40.255093152999997</v>
      </c>
      <c r="AD77" s="90">
        <v>21.818005804999999</v>
      </c>
      <c r="AE77" s="90">
        <v>74.272256558999999</v>
      </c>
      <c r="AF77" s="90">
        <v>2.2963406000000001E-9</v>
      </c>
      <c r="AG77" s="92">
        <v>38.269134567000002</v>
      </c>
      <c r="AH77" s="90">
        <v>32.661270534000003</v>
      </c>
      <c r="AI77" s="90">
        <v>44.839855784999997</v>
      </c>
      <c r="AJ77" s="90">
        <v>6.4709685793</v>
      </c>
      <c r="AK77" s="90">
        <v>3.5072240298000001</v>
      </c>
      <c r="AL77" s="90">
        <v>11.939195785000001</v>
      </c>
      <c r="AM77" s="90">
        <v>1.61830182E-2</v>
      </c>
      <c r="AN77" s="90">
        <v>0.46509740919999998</v>
      </c>
      <c r="AO77" s="90">
        <v>0.24921874450000001</v>
      </c>
      <c r="AP77" s="90">
        <v>0.86797484049999996</v>
      </c>
      <c r="AQ77" s="90">
        <v>0.38207954399999999</v>
      </c>
      <c r="AR77" s="90">
        <v>0.76386983890000004</v>
      </c>
      <c r="AS77" s="90">
        <v>0.41755056489999998</v>
      </c>
      <c r="AT77" s="90">
        <v>1.3974286705000001</v>
      </c>
      <c r="AU77" s="89">
        <v>1</v>
      </c>
      <c r="AV77" s="89">
        <v>2</v>
      </c>
      <c r="AW77" s="89">
        <v>3</v>
      </c>
      <c r="AX77" s="89" t="s">
        <v>28</v>
      </c>
      <c r="AY77" s="89" t="s">
        <v>28</v>
      </c>
      <c r="AZ77" s="89" t="s">
        <v>28</v>
      </c>
      <c r="BA77" s="89" t="s">
        <v>28</v>
      </c>
      <c r="BB77" s="89" t="s">
        <v>28</v>
      </c>
      <c r="BC77" s="101" t="s">
        <v>229</v>
      </c>
      <c r="BD77" s="102">
        <v>71.599999999999994</v>
      </c>
      <c r="BE77" s="102">
        <v>68.400000000000006</v>
      </c>
      <c r="BF77" s="102">
        <v>30.6</v>
      </c>
    </row>
    <row r="78" spans="1:93" x14ac:dyDescent="0.3">
      <c r="A78" s="9"/>
      <c r="B78" t="s">
        <v>191</v>
      </c>
      <c r="C78" s="89">
        <v>277</v>
      </c>
      <c r="D78" s="99">
        <v>3130</v>
      </c>
      <c r="E78" s="100">
        <v>98.441872383000003</v>
      </c>
      <c r="F78" s="90">
        <v>54.265607443999997</v>
      </c>
      <c r="G78" s="90">
        <v>178.58092252</v>
      </c>
      <c r="H78" s="90">
        <v>2.7769422000000001E-8</v>
      </c>
      <c r="I78" s="92">
        <v>88.498402556000002</v>
      </c>
      <c r="J78" s="90">
        <v>78.666836798000006</v>
      </c>
      <c r="K78" s="90">
        <v>99.558690468999998</v>
      </c>
      <c r="L78" s="90">
        <v>5.4085762869999998</v>
      </c>
      <c r="M78" s="90">
        <v>2.9814515968999999</v>
      </c>
      <c r="N78" s="90">
        <v>9.8115620868000004</v>
      </c>
      <c r="O78" s="99">
        <v>214</v>
      </c>
      <c r="P78" s="99">
        <v>3274</v>
      </c>
      <c r="Q78" s="100">
        <v>76.044332890999996</v>
      </c>
      <c r="R78" s="90">
        <v>41.700696250999997</v>
      </c>
      <c r="S78" s="90">
        <v>138.67251831999999</v>
      </c>
      <c r="T78" s="90">
        <v>1.6611572E-9</v>
      </c>
      <c r="U78" s="92">
        <v>65.363469761999994</v>
      </c>
      <c r="V78" s="90">
        <v>57.167362869999998</v>
      </c>
      <c r="W78" s="90">
        <v>74.734655664000002</v>
      </c>
      <c r="X78" s="90">
        <v>6.3456033156</v>
      </c>
      <c r="Y78" s="90">
        <v>3.4797606387000002</v>
      </c>
      <c r="Z78" s="90">
        <v>11.571681394000001</v>
      </c>
      <c r="AA78" s="99">
        <v>70</v>
      </c>
      <c r="AB78" s="99">
        <v>3227</v>
      </c>
      <c r="AC78" s="100">
        <v>25.923309037999999</v>
      </c>
      <c r="AD78" s="90">
        <v>13.649894318999999</v>
      </c>
      <c r="AE78" s="90">
        <v>49.232465527999999</v>
      </c>
      <c r="AF78" s="90">
        <v>1.29349E-5</v>
      </c>
      <c r="AG78" s="92">
        <v>21.691973969999999</v>
      </c>
      <c r="AH78" s="90">
        <v>17.161728651000001</v>
      </c>
      <c r="AI78" s="90">
        <v>27.418084988</v>
      </c>
      <c r="AJ78" s="90">
        <v>4.1671476853999998</v>
      </c>
      <c r="AK78" s="90">
        <v>2.1942077468000001</v>
      </c>
      <c r="AL78" s="90">
        <v>7.9140727932999999</v>
      </c>
      <c r="AM78" s="90">
        <v>1.3905530000000001E-3</v>
      </c>
      <c r="AN78" s="90">
        <v>0.34089731680000002</v>
      </c>
      <c r="AO78" s="90">
        <v>0.17622062660000001</v>
      </c>
      <c r="AP78" s="90">
        <v>0.65946298579999996</v>
      </c>
      <c r="AQ78" s="90">
        <v>0.41155830519999997</v>
      </c>
      <c r="AR78" s="90">
        <v>0.77247954610000003</v>
      </c>
      <c r="AS78" s="90">
        <v>0.41714899999999999</v>
      </c>
      <c r="AT78" s="90">
        <v>1.4304832304999999</v>
      </c>
      <c r="AU78" s="89">
        <v>1</v>
      </c>
      <c r="AV78" s="89">
        <v>2</v>
      </c>
      <c r="AW78" s="89">
        <v>3</v>
      </c>
      <c r="AX78" s="89" t="s">
        <v>28</v>
      </c>
      <c r="AY78" s="89" t="s">
        <v>228</v>
      </c>
      <c r="AZ78" s="89" t="s">
        <v>28</v>
      </c>
      <c r="BA78" s="89" t="s">
        <v>28</v>
      </c>
      <c r="BB78" s="89" t="s">
        <v>28</v>
      </c>
      <c r="BC78" s="101" t="s">
        <v>437</v>
      </c>
      <c r="BD78" s="102">
        <v>55.4</v>
      </c>
      <c r="BE78" s="102">
        <v>42.8</v>
      </c>
      <c r="BF78" s="102">
        <v>14</v>
      </c>
      <c r="BQ78" s="46"/>
      <c r="CO78" s="4"/>
    </row>
    <row r="79" spans="1:93" x14ac:dyDescent="0.3">
      <c r="A79" s="9"/>
      <c r="B79" t="s">
        <v>192</v>
      </c>
      <c r="C79" s="89">
        <v>309</v>
      </c>
      <c r="D79" s="99">
        <v>3367</v>
      </c>
      <c r="E79" s="100">
        <v>133.36164898999999</v>
      </c>
      <c r="F79" s="90">
        <v>73.748581935999994</v>
      </c>
      <c r="G79" s="90">
        <v>241.16164613999999</v>
      </c>
      <c r="H79" s="90">
        <v>4.4234029999999999E-11</v>
      </c>
      <c r="I79" s="92">
        <v>91.773091773000004</v>
      </c>
      <c r="J79" s="90">
        <v>82.090367345999994</v>
      </c>
      <c r="K79" s="90">
        <v>102.59791308</v>
      </c>
      <c r="L79" s="90">
        <v>7.3271325995999996</v>
      </c>
      <c r="M79" s="90">
        <v>4.0518818039999998</v>
      </c>
      <c r="N79" s="90">
        <v>13.249861356</v>
      </c>
      <c r="O79" s="99">
        <v>216</v>
      </c>
      <c r="P79" s="99">
        <v>3507</v>
      </c>
      <c r="Q79" s="100">
        <v>82.718549499999995</v>
      </c>
      <c r="R79" s="90">
        <v>45.406781430000002</v>
      </c>
      <c r="S79" s="90">
        <v>150.69023207000001</v>
      </c>
      <c r="T79" s="90">
        <v>2.736551E-10</v>
      </c>
      <c r="U79" s="92">
        <v>61.591103507</v>
      </c>
      <c r="V79" s="90">
        <v>53.901525442000001</v>
      </c>
      <c r="W79" s="90">
        <v>70.377674846000005</v>
      </c>
      <c r="X79" s="90">
        <v>6.9025406893000003</v>
      </c>
      <c r="Y79" s="90">
        <v>3.7890190081999999</v>
      </c>
      <c r="Z79" s="90">
        <v>12.574512786</v>
      </c>
      <c r="AA79" s="99">
        <v>203</v>
      </c>
      <c r="AB79" s="99">
        <v>3504</v>
      </c>
      <c r="AC79" s="100">
        <v>68.831792393000001</v>
      </c>
      <c r="AD79" s="90">
        <v>37.678520925999997</v>
      </c>
      <c r="AE79" s="90">
        <v>125.74314298</v>
      </c>
      <c r="AF79" s="90">
        <v>5.3430870000000004E-15</v>
      </c>
      <c r="AG79" s="92">
        <v>57.933789953999998</v>
      </c>
      <c r="AH79" s="90">
        <v>50.488132168999996</v>
      </c>
      <c r="AI79" s="90">
        <v>66.477484395999994</v>
      </c>
      <c r="AJ79" s="90">
        <v>11.064646258</v>
      </c>
      <c r="AK79" s="90">
        <v>6.0567870033000002</v>
      </c>
      <c r="AL79" s="90">
        <v>20.213092644</v>
      </c>
      <c r="AM79" s="90">
        <v>0.56200150230000001</v>
      </c>
      <c r="AN79" s="90">
        <v>0.83212039869999999</v>
      </c>
      <c r="AO79" s="90">
        <v>0.44711114359999998</v>
      </c>
      <c r="AP79" s="90">
        <v>1.5486627160999999</v>
      </c>
      <c r="AQ79" s="90">
        <v>0.12619995310000001</v>
      </c>
      <c r="AR79" s="90">
        <v>0.62025739879999997</v>
      </c>
      <c r="AS79" s="90">
        <v>0.33629737100000001</v>
      </c>
      <c r="AT79" s="90">
        <v>1.1439852761</v>
      </c>
      <c r="AU79" s="89">
        <v>1</v>
      </c>
      <c r="AV79" s="89">
        <v>2</v>
      </c>
      <c r="AW79" s="89">
        <v>3</v>
      </c>
      <c r="AX79" s="89" t="s">
        <v>28</v>
      </c>
      <c r="AY79" s="89" t="s">
        <v>28</v>
      </c>
      <c r="AZ79" s="89" t="s">
        <v>28</v>
      </c>
      <c r="BA79" s="89" t="s">
        <v>28</v>
      </c>
      <c r="BB79" s="89" t="s">
        <v>28</v>
      </c>
      <c r="BC79" s="101" t="s">
        <v>229</v>
      </c>
      <c r="BD79" s="102">
        <v>61.8</v>
      </c>
      <c r="BE79" s="102">
        <v>43.2</v>
      </c>
      <c r="BF79" s="102">
        <v>40.6</v>
      </c>
      <c r="BQ79" s="46"/>
      <c r="CC79" s="4"/>
      <c r="CO79" s="4"/>
    </row>
    <row r="80" spans="1:93" x14ac:dyDescent="0.3">
      <c r="A80" s="9"/>
      <c r="B80" t="s">
        <v>148</v>
      </c>
      <c r="C80" s="89">
        <v>198</v>
      </c>
      <c r="D80" s="99">
        <v>2580</v>
      </c>
      <c r="E80" s="100">
        <v>87.240305444000001</v>
      </c>
      <c r="F80" s="90">
        <v>47.728451223</v>
      </c>
      <c r="G80" s="90">
        <v>159.46192887000001</v>
      </c>
      <c r="H80" s="90">
        <v>3.5292737000000001E-7</v>
      </c>
      <c r="I80" s="92">
        <v>76.744186046999999</v>
      </c>
      <c r="J80" s="90">
        <v>66.765672022999993</v>
      </c>
      <c r="K80" s="90">
        <v>88.214046432999993</v>
      </c>
      <c r="L80" s="90">
        <v>4.7931417380000001</v>
      </c>
      <c r="M80" s="90">
        <v>2.6222882931</v>
      </c>
      <c r="N80" s="90">
        <v>8.7611296520999993</v>
      </c>
      <c r="O80" s="99">
        <v>183</v>
      </c>
      <c r="P80" s="99">
        <v>2567</v>
      </c>
      <c r="Q80" s="100">
        <v>77.164903359999997</v>
      </c>
      <c r="R80" s="90">
        <v>42.108803543000001</v>
      </c>
      <c r="S80" s="90">
        <v>141.40563990000001</v>
      </c>
      <c r="T80" s="90">
        <v>1.6747992E-9</v>
      </c>
      <c r="U80" s="92">
        <v>71.289442929000003</v>
      </c>
      <c r="V80" s="90">
        <v>61.67406759</v>
      </c>
      <c r="W80" s="90">
        <v>82.403915807000004</v>
      </c>
      <c r="X80" s="90">
        <v>6.4391105556000001</v>
      </c>
      <c r="Y80" s="90">
        <v>3.5138156022999998</v>
      </c>
      <c r="Z80" s="90">
        <v>11.799749741999999</v>
      </c>
      <c r="AA80" s="99">
        <v>87</v>
      </c>
      <c r="AB80" s="99">
        <v>2598</v>
      </c>
      <c r="AC80" s="100">
        <v>34.719105499000001</v>
      </c>
      <c r="AD80" s="90">
        <v>18.448150856000002</v>
      </c>
      <c r="AE80" s="90">
        <v>65.340764829999998</v>
      </c>
      <c r="AF80" s="90">
        <v>9.8534687000000005E-8</v>
      </c>
      <c r="AG80" s="92">
        <v>33.487297921</v>
      </c>
      <c r="AH80" s="90">
        <v>27.140742301</v>
      </c>
      <c r="AI80" s="90">
        <v>41.317923792999999</v>
      </c>
      <c r="AJ80" s="90">
        <v>5.5810637409000003</v>
      </c>
      <c r="AK80" s="90">
        <v>2.9655229981</v>
      </c>
      <c r="AL80" s="90">
        <v>10.503466842</v>
      </c>
      <c r="AM80" s="90">
        <v>1.6940961899999999E-2</v>
      </c>
      <c r="AN80" s="90">
        <v>0.4499338946</v>
      </c>
      <c r="AO80" s="90">
        <v>0.23359687339999999</v>
      </c>
      <c r="AP80" s="90">
        <v>0.86662336939999995</v>
      </c>
      <c r="AQ80" s="90">
        <v>0.70180361199999997</v>
      </c>
      <c r="AR80" s="90">
        <v>0.88450977980000001</v>
      </c>
      <c r="AS80" s="90">
        <v>0.47193066970000003</v>
      </c>
      <c r="AT80" s="90">
        <v>1.6577806886999999</v>
      </c>
      <c r="AU80" s="89">
        <v>1</v>
      </c>
      <c r="AV80" s="89">
        <v>2</v>
      </c>
      <c r="AW80" s="89">
        <v>3</v>
      </c>
      <c r="AX80" s="89" t="s">
        <v>28</v>
      </c>
      <c r="AY80" s="89" t="s">
        <v>28</v>
      </c>
      <c r="AZ80" s="89" t="s">
        <v>28</v>
      </c>
      <c r="BA80" s="89" t="s">
        <v>28</v>
      </c>
      <c r="BB80" s="89" t="s">
        <v>28</v>
      </c>
      <c r="BC80" s="101" t="s">
        <v>229</v>
      </c>
      <c r="BD80" s="102">
        <v>39.6</v>
      </c>
      <c r="BE80" s="102">
        <v>36.6</v>
      </c>
      <c r="BF80" s="102">
        <v>17.399999999999999</v>
      </c>
    </row>
    <row r="81" spans="1:93" x14ac:dyDescent="0.3">
      <c r="A81" s="9"/>
      <c r="B81" t="s">
        <v>195</v>
      </c>
      <c r="C81" s="89">
        <v>124</v>
      </c>
      <c r="D81" s="99">
        <v>1635</v>
      </c>
      <c r="E81" s="100">
        <v>89.901428885000001</v>
      </c>
      <c r="F81" s="90">
        <v>48.678478167000002</v>
      </c>
      <c r="G81" s="90">
        <v>166.033681</v>
      </c>
      <c r="H81" s="90">
        <v>3.3446129000000001E-7</v>
      </c>
      <c r="I81" s="92">
        <v>75.840978593000003</v>
      </c>
      <c r="J81" s="90">
        <v>63.600974944999997</v>
      </c>
      <c r="K81" s="90">
        <v>90.436570177999997</v>
      </c>
      <c r="L81" s="90">
        <v>4.9393487208</v>
      </c>
      <c r="M81" s="90">
        <v>2.6744845087</v>
      </c>
      <c r="N81" s="90">
        <v>9.1221937185000002</v>
      </c>
      <c r="O81" s="99">
        <v>108</v>
      </c>
      <c r="P81" s="99">
        <v>1745</v>
      </c>
      <c r="Q81" s="100">
        <v>60.169231564999997</v>
      </c>
      <c r="R81" s="90">
        <v>32.258836590000001</v>
      </c>
      <c r="S81" s="90">
        <v>112.22774314999999</v>
      </c>
      <c r="T81" s="90">
        <v>3.9073566999999998E-7</v>
      </c>
      <c r="U81" s="92">
        <v>61.891117479000002</v>
      </c>
      <c r="V81" s="90">
        <v>51.253250946999998</v>
      </c>
      <c r="W81" s="90">
        <v>74.736925989</v>
      </c>
      <c r="X81" s="90">
        <v>5.0208879584000004</v>
      </c>
      <c r="Y81" s="90">
        <v>2.6918742349999998</v>
      </c>
      <c r="Z81" s="90">
        <v>9.3649679333000009</v>
      </c>
      <c r="AA81" s="99">
        <v>78</v>
      </c>
      <c r="AB81" s="99">
        <v>1685</v>
      </c>
      <c r="AC81" s="100">
        <v>49.22712525</v>
      </c>
      <c r="AD81" s="90">
        <v>26.034268716</v>
      </c>
      <c r="AE81" s="90">
        <v>93.081541361999996</v>
      </c>
      <c r="AF81" s="90">
        <v>1.9619190000000001E-10</v>
      </c>
      <c r="AG81" s="92">
        <v>46.290801187</v>
      </c>
      <c r="AH81" s="90">
        <v>37.077897677000003</v>
      </c>
      <c r="AI81" s="90">
        <v>57.792874159</v>
      </c>
      <c r="AJ81" s="90">
        <v>7.9132143486000004</v>
      </c>
      <c r="AK81" s="90">
        <v>4.1849843498999997</v>
      </c>
      <c r="AL81" s="90">
        <v>14.962770728000001</v>
      </c>
      <c r="AM81" s="90">
        <v>0.56070728879999998</v>
      </c>
      <c r="AN81" s="90">
        <v>0.81814448959999997</v>
      </c>
      <c r="AO81" s="90">
        <v>0.41607144839999999</v>
      </c>
      <c r="AP81" s="90">
        <v>1.6087631308000001</v>
      </c>
      <c r="AQ81" s="90">
        <v>0.22940044439999999</v>
      </c>
      <c r="AR81" s="90">
        <v>0.66928003609999998</v>
      </c>
      <c r="AS81" s="90">
        <v>0.34771547590000002</v>
      </c>
      <c r="AT81" s="90">
        <v>1.2882249936000001</v>
      </c>
      <c r="AU81" s="89">
        <v>1</v>
      </c>
      <c r="AV81" s="89">
        <v>2</v>
      </c>
      <c r="AW81" s="89">
        <v>3</v>
      </c>
      <c r="AX81" s="89" t="s">
        <v>28</v>
      </c>
      <c r="AY81" s="89" t="s">
        <v>28</v>
      </c>
      <c r="AZ81" s="89" t="s">
        <v>28</v>
      </c>
      <c r="BA81" s="89" t="s">
        <v>28</v>
      </c>
      <c r="BB81" s="89" t="s">
        <v>28</v>
      </c>
      <c r="BC81" s="101" t="s">
        <v>229</v>
      </c>
      <c r="BD81" s="102">
        <v>24.8</v>
      </c>
      <c r="BE81" s="102">
        <v>21.6</v>
      </c>
      <c r="BF81" s="102">
        <v>15.6</v>
      </c>
      <c r="BQ81" s="46"/>
      <c r="CC81" s="4"/>
      <c r="CO81" s="4"/>
    </row>
    <row r="82" spans="1:93" x14ac:dyDescent="0.3">
      <c r="A82" s="9"/>
      <c r="B82" t="s">
        <v>194</v>
      </c>
      <c r="C82" s="89">
        <v>821</v>
      </c>
      <c r="D82" s="99">
        <v>7519</v>
      </c>
      <c r="E82" s="100">
        <v>169.51664650999999</v>
      </c>
      <c r="F82" s="90">
        <v>94.552140848999997</v>
      </c>
      <c r="G82" s="90">
        <v>303.91584139999998</v>
      </c>
      <c r="H82" s="90">
        <v>6.8031400000000002E-14</v>
      </c>
      <c r="I82" s="92">
        <v>109.19005187</v>
      </c>
      <c r="J82" s="90">
        <v>101.97082514</v>
      </c>
      <c r="K82" s="90">
        <v>116.92037806</v>
      </c>
      <c r="L82" s="90">
        <v>9.3135542054999991</v>
      </c>
      <c r="M82" s="90">
        <v>5.1948673313000002</v>
      </c>
      <c r="N82" s="90">
        <v>16.697691472999999</v>
      </c>
      <c r="O82" s="99">
        <v>697</v>
      </c>
      <c r="P82" s="99">
        <v>7760</v>
      </c>
      <c r="Q82" s="100">
        <v>118.97416575</v>
      </c>
      <c r="R82" s="90">
        <v>66.259903475000002</v>
      </c>
      <c r="S82" s="90">
        <v>213.62621091</v>
      </c>
      <c r="T82" s="90">
        <v>1.517522E-14</v>
      </c>
      <c r="U82" s="92">
        <v>89.819587628999997</v>
      </c>
      <c r="V82" s="90">
        <v>83.392981144000004</v>
      </c>
      <c r="W82" s="90">
        <v>96.741454869999998</v>
      </c>
      <c r="X82" s="90">
        <v>9.9279306152999993</v>
      </c>
      <c r="Y82" s="90">
        <v>5.5291308003999999</v>
      </c>
      <c r="Z82" s="90">
        <v>17.826275026000001</v>
      </c>
      <c r="AA82" s="99">
        <v>381</v>
      </c>
      <c r="AB82" s="99">
        <v>6879</v>
      </c>
      <c r="AC82" s="100">
        <v>63.490532324999997</v>
      </c>
      <c r="AD82" s="90">
        <v>35.148954187000001</v>
      </c>
      <c r="AE82" s="90">
        <v>114.68471220000001</v>
      </c>
      <c r="AF82" s="90">
        <v>1.361048E-14</v>
      </c>
      <c r="AG82" s="92">
        <v>55.385957261000001</v>
      </c>
      <c r="AH82" s="90">
        <v>50.094643482999999</v>
      </c>
      <c r="AI82" s="90">
        <v>61.236173139999998</v>
      </c>
      <c r="AJ82" s="90">
        <v>10.206043697</v>
      </c>
      <c r="AK82" s="90">
        <v>5.6501615155999998</v>
      </c>
      <c r="AL82" s="90">
        <v>18.435460237000001</v>
      </c>
      <c r="AM82" s="90">
        <v>3.8923034699999998E-2</v>
      </c>
      <c r="AN82" s="90">
        <v>0.5336497375</v>
      </c>
      <c r="AO82" s="90">
        <v>0.2940259321</v>
      </c>
      <c r="AP82" s="90">
        <v>0.96856097149999998</v>
      </c>
      <c r="AQ82" s="90">
        <v>0.2390961835</v>
      </c>
      <c r="AR82" s="90">
        <v>0.70184355460000003</v>
      </c>
      <c r="AS82" s="90">
        <v>0.38926982430000001</v>
      </c>
      <c r="AT82" s="90">
        <v>1.26540601</v>
      </c>
      <c r="AU82" s="89">
        <v>1</v>
      </c>
      <c r="AV82" s="89">
        <v>2</v>
      </c>
      <c r="AW82" s="89">
        <v>3</v>
      </c>
      <c r="AX82" s="89" t="s">
        <v>28</v>
      </c>
      <c r="AY82" s="89" t="s">
        <v>28</v>
      </c>
      <c r="AZ82" s="89" t="s">
        <v>28</v>
      </c>
      <c r="BA82" s="89" t="s">
        <v>28</v>
      </c>
      <c r="BB82" s="89" t="s">
        <v>28</v>
      </c>
      <c r="BC82" s="101" t="s">
        <v>229</v>
      </c>
      <c r="BD82" s="102">
        <v>164.2</v>
      </c>
      <c r="BE82" s="102">
        <v>139.4</v>
      </c>
      <c r="BF82" s="102">
        <v>76.2</v>
      </c>
      <c r="BQ82" s="46"/>
      <c r="CC82" s="4"/>
      <c r="CO82" s="4"/>
    </row>
    <row r="83" spans="1:93" x14ac:dyDescent="0.3">
      <c r="A83" s="9"/>
      <c r="B83" t="s">
        <v>196</v>
      </c>
      <c r="C83" s="89">
        <v>269</v>
      </c>
      <c r="D83" s="99">
        <v>3113</v>
      </c>
      <c r="E83" s="100">
        <v>102.01801174000001</v>
      </c>
      <c r="F83" s="90">
        <v>56.246402224999997</v>
      </c>
      <c r="G83" s="90">
        <v>185.0371634</v>
      </c>
      <c r="H83" s="90">
        <v>1.3951731E-8</v>
      </c>
      <c r="I83" s="92">
        <v>86.411821394</v>
      </c>
      <c r="J83" s="90">
        <v>76.678654795</v>
      </c>
      <c r="K83" s="90">
        <v>97.380462616000003</v>
      </c>
      <c r="L83" s="90">
        <v>5.6050559155000004</v>
      </c>
      <c r="M83" s="90">
        <v>3.0902800803999999</v>
      </c>
      <c r="N83" s="90">
        <v>10.166279754</v>
      </c>
      <c r="O83" s="99">
        <v>189</v>
      </c>
      <c r="P83" s="99">
        <v>2851</v>
      </c>
      <c r="Q83" s="100">
        <v>75.272645552</v>
      </c>
      <c r="R83" s="90">
        <v>41.155485071999998</v>
      </c>
      <c r="S83" s="90">
        <v>137.67232139999999</v>
      </c>
      <c r="T83" s="90">
        <v>2.4431074999999999E-9</v>
      </c>
      <c r="U83" s="92">
        <v>66.292528937</v>
      </c>
      <c r="V83" s="90">
        <v>57.484238849</v>
      </c>
      <c r="W83" s="90">
        <v>76.450510277999996</v>
      </c>
      <c r="X83" s="90">
        <v>6.2812090135999998</v>
      </c>
      <c r="Y83" s="90">
        <v>3.4342648900000001</v>
      </c>
      <c r="Z83" s="90">
        <v>11.488218858</v>
      </c>
      <c r="AA83" s="99">
        <v>96</v>
      </c>
      <c r="AB83" s="99">
        <v>2763</v>
      </c>
      <c r="AC83" s="100">
        <v>36.029214443999997</v>
      </c>
      <c r="AD83" s="90">
        <v>19.233421025999998</v>
      </c>
      <c r="AE83" s="90">
        <v>67.492116545000002</v>
      </c>
      <c r="AF83" s="90">
        <v>4.1462528999999998E-8</v>
      </c>
      <c r="AG83" s="92">
        <v>34.744842562000002</v>
      </c>
      <c r="AH83" s="90">
        <v>28.445590546999998</v>
      </c>
      <c r="AI83" s="90">
        <v>42.439058619000001</v>
      </c>
      <c r="AJ83" s="90">
        <v>5.7916625286999999</v>
      </c>
      <c r="AK83" s="90">
        <v>3.0917544435000002</v>
      </c>
      <c r="AL83" s="90">
        <v>10.849294619</v>
      </c>
      <c r="AM83" s="90">
        <v>2.6136594999999999E-2</v>
      </c>
      <c r="AN83" s="90">
        <v>0.47864950379999999</v>
      </c>
      <c r="AO83" s="90">
        <v>0.25006117179999998</v>
      </c>
      <c r="AP83" s="90">
        <v>0.91619720839999996</v>
      </c>
      <c r="AQ83" s="90">
        <v>0.33564587130000001</v>
      </c>
      <c r="AR83" s="90">
        <v>0.73783682179999999</v>
      </c>
      <c r="AS83" s="90">
        <v>0.39734649</v>
      </c>
      <c r="AT83" s="90">
        <v>1.3700968534</v>
      </c>
      <c r="AU83" s="89">
        <v>1</v>
      </c>
      <c r="AV83" s="89">
        <v>2</v>
      </c>
      <c r="AW83" s="89">
        <v>3</v>
      </c>
      <c r="AX83" s="89" t="s">
        <v>28</v>
      </c>
      <c r="AY83" s="89" t="s">
        <v>28</v>
      </c>
      <c r="AZ83" s="89" t="s">
        <v>28</v>
      </c>
      <c r="BA83" s="89" t="s">
        <v>28</v>
      </c>
      <c r="BB83" s="89" t="s">
        <v>28</v>
      </c>
      <c r="BC83" s="101" t="s">
        <v>229</v>
      </c>
      <c r="BD83" s="102">
        <v>53.8</v>
      </c>
      <c r="BE83" s="102">
        <v>37.799999999999997</v>
      </c>
      <c r="BF83" s="102">
        <v>19.2</v>
      </c>
      <c r="BQ83" s="46"/>
      <c r="CC83" s="4"/>
      <c r="CO83" s="4"/>
    </row>
    <row r="84" spans="1:93" s="3" customFormat="1" x14ac:dyDescent="0.3">
      <c r="A84" s="9" t="s">
        <v>231</v>
      </c>
      <c r="B84" s="3" t="s">
        <v>98</v>
      </c>
      <c r="C84" s="95">
        <v>58</v>
      </c>
      <c r="D84" s="96">
        <v>13386</v>
      </c>
      <c r="E84" s="91">
        <v>5.5751308998000004</v>
      </c>
      <c r="F84" s="97">
        <v>2.8959131967</v>
      </c>
      <c r="G84" s="97">
        <v>10.733085709999999</v>
      </c>
      <c r="H84" s="97">
        <v>3.99651E-4</v>
      </c>
      <c r="I84" s="98">
        <v>4.3328851037999998</v>
      </c>
      <c r="J84" s="97">
        <v>3.3497233036999998</v>
      </c>
      <c r="K84" s="97">
        <v>5.6046101783999998</v>
      </c>
      <c r="L84" s="97">
        <v>0.30630787539999998</v>
      </c>
      <c r="M84" s="97">
        <v>0.1591067608</v>
      </c>
      <c r="N84" s="97">
        <v>0.5896953345</v>
      </c>
      <c r="O84" s="96">
        <v>30</v>
      </c>
      <c r="P84" s="96">
        <v>19040</v>
      </c>
      <c r="Q84" s="91">
        <v>1.8633882289000001</v>
      </c>
      <c r="R84" s="97">
        <v>0.9114242387</v>
      </c>
      <c r="S84" s="97">
        <v>3.8096591513</v>
      </c>
      <c r="T84" s="97">
        <v>3.3822179999999999E-7</v>
      </c>
      <c r="U84" s="98">
        <v>1.5756302521000001</v>
      </c>
      <c r="V84" s="97">
        <v>1.1016582266999999</v>
      </c>
      <c r="W84" s="97">
        <v>2.2535216739999999</v>
      </c>
      <c r="X84" s="97">
        <v>0.15549248809999999</v>
      </c>
      <c r="Y84" s="97">
        <v>7.6054801899999996E-2</v>
      </c>
      <c r="Z84" s="97">
        <v>0.31790121399999999</v>
      </c>
      <c r="AA84" s="96">
        <v>44</v>
      </c>
      <c r="AB84" s="96">
        <v>23666</v>
      </c>
      <c r="AC84" s="91">
        <v>1.8745034454</v>
      </c>
      <c r="AD84" s="97">
        <v>0.9421507764</v>
      </c>
      <c r="AE84" s="97">
        <v>3.7295125738000001</v>
      </c>
      <c r="AF84" s="97">
        <v>6.3167240000000003E-4</v>
      </c>
      <c r="AG84" s="98">
        <v>1.8592073015999999</v>
      </c>
      <c r="AH84" s="97">
        <v>1.3835802544</v>
      </c>
      <c r="AI84" s="97">
        <v>2.4983384805000002</v>
      </c>
      <c r="AJ84" s="97">
        <v>0.30132467590000001</v>
      </c>
      <c r="AK84" s="97">
        <v>0.15144985620000001</v>
      </c>
      <c r="AL84" s="97">
        <v>0.59951565849999999</v>
      </c>
      <c r="AM84" s="97">
        <v>0.98844380269999998</v>
      </c>
      <c r="AN84" s="97">
        <v>1.0059650568</v>
      </c>
      <c r="AO84" s="97">
        <v>0.44985100690000002</v>
      </c>
      <c r="AP84" s="97">
        <v>2.2495574755000001</v>
      </c>
      <c r="AQ84" s="97">
        <v>5.7372663000000001E-3</v>
      </c>
      <c r="AR84" s="97">
        <v>0.33423219339999999</v>
      </c>
      <c r="AS84" s="97">
        <v>0.1535879852</v>
      </c>
      <c r="AT84" s="97">
        <v>0.72734308589999996</v>
      </c>
      <c r="AU84" s="95">
        <v>1</v>
      </c>
      <c r="AV84" s="95">
        <v>2</v>
      </c>
      <c r="AW84" s="95">
        <v>3</v>
      </c>
      <c r="AX84" s="95" t="s">
        <v>28</v>
      </c>
      <c r="AY84" s="95" t="s">
        <v>28</v>
      </c>
      <c r="AZ84" s="95" t="s">
        <v>28</v>
      </c>
      <c r="BA84" s="95" t="s">
        <v>28</v>
      </c>
      <c r="BB84" s="95" t="s">
        <v>28</v>
      </c>
      <c r="BC84" s="93" t="s">
        <v>229</v>
      </c>
      <c r="BD84" s="94">
        <v>11.6</v>
      </c>
      <c r="BE84" s="94">
        <v>6</v>
      </c>
      <c r="BF84" s="94">
        <v>8.8000000000000007</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89">
        <v>20</v>
      </c>
      <c r="D85" s="99">
        <v>9280</v>
      </c>
      <c r="E85" s="100">
        <v>2.6546805494000001</v>
      </c>
      <c r="F85" s="90">
        <v>1.2233757676000001</v>
      </c>
      <c r="G85" s="90">
        <v>5.7605594340000001</v>
      </c>
      <c r="H85" s="90">
        <v>1.1130884E-6</v>
      </c>
      <c r="I85" s="92">
        <v>2.1551724137999999</v>
      </c>
      <c r="J85" s="90">
        <v>1.3904250009000001</v>
      </c>
      <c r="K85" s="90">
        <v>3.3405384182</v>
      </c>
      <c r="L85" s="90">
        <v>0.1458529985</v>
      </c>
      <c r="M85" s="90">
        <v>6.7214499299999994E-2</v>
      </c>
      <c r="N85" s="90">
        <v>0.3164956578</v>
      </c>
      <c r="O85" s="99">
        <v>9</v>
      </c>
      <c r="P85" s="99">
        <v>8698</v>
      </c>
      <c r="Q85" s="100">
        <v>1.1639850453</v>
      </c>
      <c r="R85" s="90">
        <v>0.46038226319999997</v>
      </c>
      <c r="S85" s="90">
        <v>2.9429048291000002</v>
      </c>
      <c r="T85" s="90">
        <v>8.3487805999999997E-7</v>
      </c>
      <c r="U85" s="92">
        <v>1.0347206254000001</v>
      </c>
      <c r="V85" s="90">
        <v>0.53838042180000001</v>
      </c>
      <c r="W85" s="90">
        <v>1.9886435862</v>
      </c>
      <c r="X85" s="90">
        <v>9.7130017200000002E-2</v>
      </c>
      <c r="Y85" s="90">
        <v>3.8417106200000002E-2</v>
      </c>
      <c r="Z85" s="90">
        <v>0.24557394260000001</v>
      </c>
      <c r="AA85" s="99">
        <v>10</v>
      </c>
      <c r="AB85" s="99">
        <v>7861</v>
      </c>
      <c r="AC85" s="100">
        <v>1.2467367189</v>
      </c>
      <c r="AD85" s="90">
        <v>0.50593522489999998</v>
      </c>
      <c r="AE85" s="90">
        <v>3.0722360685000001</v>
      </c>
      <c r="AF85" s="90">
        <v>4.7731740000000003E-4</v>
      </c>
      <c r="AG85" s="92">
        <v>1.2721027859</v>
      </c>
      <c r="AH85" s="90">
        <v>0.68446089570000002</v>
      </c>
      <c r="AI85" s="90">
        <v>2.3642628935999999</v>
      </c>
      <c r="AJ85" s="90">
        <v>0.2004117617</v>
      </c>
      <c r="AK85" s="90">
        <v>8.1328614300000004E-2</v>
      </c>
      <c r="AL85" s="90">
        <v>0.49385907499999998</v>
      </c>
      <c r="AM85" s="90">
        <v>0.90729605189999996</v>
      </c>
      <c r="AN85" s="90">
        <v>1.0710934165999999</v>
      </c>
      <c r="AO85" s="90">
        <v>0.33713510930000001</v>
      </c>
      <c r="AP85" s="90">
        <v>3.4029119941000001</v>
      </c>
      <c r="AQ85" s="90">
        <v>0.12749785699999999</v>
      </c>
      <c r="AR85" s="90">
        <v>0.4384652027</v>
      </c>
      <c r="AS85" s="90">
        <v>0.15186348129999999</v>
      </c>
      <c r="AT85" s="90">
        <v>1.2659510526</v>
      </c>
      <c r="AU85" s="89">
        <v>1</v>
      </c>
      <c r="AV85" s="89">
        <v>2</v>
      </c>
      <c r="AW85" s="89">
        <v>3</v>
      </c>
      <c r="AX85" s="89" t="s">
        <v>28</v>
      </c>
      <c r="AY85" s="89" t="s">
        <v>28</v>
      </c>
      <c r="AZ85" s="89" t="s">
        <v>28</v>
      </c>
      <c r="BA85" s="89" t="s">
        <v>28</v>
      </c>
      <c r="BB85" s="89" t="s">
        <v>28</v>
      </c>
      <c r="BC85" s="101" t="s">
        <v>229</v>
      </c>
      <c r="BD85" s="102">
        <v>4</v>
      </c>
      <c r="BE85" s="102">
        <v>1.8</v>
      </c>
      <c r="BF85" s="102">
        <v>2</v>
      </c>
    </row>
    <row r="86" spans="1:93" x14ac:dyDescent="0.3">
      <c r="A86" s="9"/>
      <c r="B86" t="s">
        <v>100</v>
      </c>
      <c r="C86" s="89">
        <v>23</v>
      </c>
      <c r="D86" s="99">
        <v>9771</v>
      </c>
      <c r="E86" s="100">
        <v>2.7896634879</v>
      </c>
      <c r="F86" s="90">
        <v>1.3157007991</v>
      </c>
      <c r="G86" s="90">
        <v>5.9148876254999996</v>
      </c>
      <c r="H86" s="90">
        <v>1.0019594999999999E-6</v>
      </c>
      <c r="I86" s="92">
        <v>2.3539044109999998</v>
      </c>
      <c r="J86" s="90">
        <v>1.5642315158</v>
      </c>
      <c r="K86" s="90">
        <v>3.5422288327000002</v>
      </c>
      <c r="L86" s="90">
        <v>0.15326920769999999</v>
      </c>
      <c r="M86" s="90">
        <v>7.2287005200000004E-2</v>
      </c>
      <c r="N86" s="90">
        <v>0.32497473049999998</v>
      </c>
      <c r="O86" s="99">
        <v>17</v>
      </c>
      <c r="P86" s="99">
        <v>9538</v>
      </c>
      <c r="Q86" s="100">
        <v>2.2474057422999998</v>
      </c>
      <c r="R86" s="90">
        <v>1.0131536163999999</v>
      </c>
      <c r="S86" s="90">
        <v>4.9852583941999997</v>
      </c>
      <c r="T86" s="90">
        <v>3.82804E-5</v>
      </c>
      <c r="U86" s="92">
        <v>1.782344307</v>
      </c>
      <c r="V86" s="90">
        <v>1.1080131252000001</v>
      </c>
      <c r="W86" s="90">
        <v>2.8670700340000002</v>
      </c>
      <c r="X86" s="90">
        <v>0.18753725339999999</v>
      </c>
      <c r="Y86" s="90">
        <v>8.4543722099999996E-2</v>
      </c>
      <c r="Z86" s="90">
        <v>0.4160003907</v>
      </c>
      <c r="AA86" s="99">
        <v>13</v>
      </c>
      <c r="AB86" s="99">
        <v>10403</v>
      </c>
      <c r="AC86" s="100">
        <v>1.1705099324999999</v>
      </c>
      <c r="AD86" s="90">
        <v>0.50132943249999995</v>
      </c>
      <c r="AE86" s="90">
        <v>2.7329205371</v>
      </c>
      <c r="AF86" s="90">
        <v>1.128146E-4</v>
      </c>
      <c r="AG86" s="92">
        <v>1.2496395271</v>
      </c>
      <c r="AH86" s="90">
        <v>0.72561110770000004</v>
      </c>
      <c r="AI86" s="90">
        <v>2.1521155492999999</v>
      </c>
      <c r="AJ86" s="90">
        <v>0.18815837699999999</v>
      </c>
      <c r="AK86" s="90">
        <v>8.0588237500000007E-2</v>
      </c>
      <c r="AL86" s="90">
        <v>0.43931442059999998</v>
      </c>
      <c r="AM86" s="90">
        <v>0.20482779540000001</v>
      </c>
      <c r="AN86" s="90">
        <v>0.52082715209999997</v>
      </c>
      <c r="AO86" s="90">
        <v>0.19000035730000001</v>
      </c>
      <c r="AP86" s="90">
        <v>1.4276863801999999</v>
      </c>
      <c r="AQ86" s="90">
        <v>0.64845321420000002</v>
      </c>
      <c r="AR86" s="90">
        <v>0.80561894010000001</v>
      </c>
      <c r="AS86" s="90">
        <v>0.31811307329999999</v>
      </c>
      <c r="AT86" s="90">
        <v>2.0402238422000001</v>
      </c>
      <c r="AU86" s="89">
        <v>1</v>
      </c>
      <c r="AV86" s="89">
        <v>2</v>
      </c>
      <c r="AW86" s="89">
        <v>3</v>
      </c>
      <c r="AX86" s="89" t="s">
        <v>28</v>
      </c>
      <c r="AY86" s="89" t="s">
        <v>28</v>
      </c>
      <c r="AZ86" s="89" t="s">
        <v>28</v>
      </c>
      <c r="BA86" s="89" t="s">
        <v>28</v>
      </c>
      <c r="BB86" s="89" t="s">
        <v>28</v>
      </c>
      <c r="BC86" s="101" t="s">
        <v>229</v>
      </c>
      <c r="BD86" s="102">
        <v>4.5999999999999996</v>
      </c>
      <c r="BE86" s="102">
        <v>3.4</v>
      </c>
      <c r="BF86" s="102">
        <v>2.6</v>
      </c>
    </row>
    <row r="87" spans="1:93" x14ac:dyDescent="0.3">
      <c r="A87" s="9"/>
      <c r="B87" t="s">
        <v>101</v>
      </c>
      <c r="C87" s="89">
        <v>22</v>
      </c>
      <c r="D87" s="99">
        <v>14371</v>
      </c>
      <c r="E87" s="100">
        <v>1.7733161544</v>
      </c>
      <c r="F87" s="90">
        <v>0.83219073789999998</v>
      </c>
      <c r="G87" s="90">
        <v>3.7787613346</v>
      </c>
      <c r="H87" s="90">
        <v>1.6121572999999999E-9</v>
      </c>
      <c r="I87" s="92">
        <v>1.5308607613</v>
      </c>
      <c r="J87" s="90">
        <v>1.0079962413000001</v>
      </c>
      <c r="K87" s="90">
        <v>2.3249438583000002</v>
      </c>
      <c r="L87" s="90">
        <v>9.7429228699999995E-2</v>
      </c>
      <c r="M87" s="90">
        <v>4.5722079300000003E-2</v>
      </c>
      <c r="N87" s="90">
        <v>0.20761205020000001</v>
      </c>
      <c r="O87" s="99">
        <v>21</v>
      </c>
      <c r="P87" s="99">
        <v>15843</v>
      </c>
      <c r="Q87" s="100">
        <v>1.4917241545</v>
      </c>
      <c r="R87" s="90">
        <v>0.69622923390000002</v>
      </c>
      <c r="S87" s="90">
        <v>3.1961326024000001</v>
      </c>
      <c r="T87" s="90">
        <v>8.3551617000000006E-8</v>
      </c>
      <c r="U87" s="92">
        <v>1.3255065329</v>
      </c>
      <c r="V87" s="90">
        <v>0.86424020800000001</v>
      </c>
      <c r="W87" s="90">
        <v>2.0329620774000001</v>
      </c>
      <c r="X87" s="90">
        <v>0.124478569</v>
      </c>
      <c r="Y87" s="90">
        <v>5.8097617099999999E-2</v>
      </c>
      <c r="Z87" s="90">
        <v>0.26670481369999999</v>
      </c>
      <c r="AA87" s="99">
        <v>19</v>
      </c>
      <c r="AB87" s="99">
        <v>16725</v>
      </c>
      <c r="AC87" s="100">
        <v>0.99562412389999999</v>
      </c>
      <c r="AD87" s="90">
        <v>0.4539340764</v>
      </c>
      <c r="AE87" s="90">
        <v>2.1837254517</v>
      </c>
      <c r="AF87" s="90">
        <v>4.8219823000000003E-6</v>
      </c>
      <c r="AG87" s="92">
        <v>1.1360239163000001</v>
      </c>
      <c r="AH87" s="90">
        <v>0.72461688179999995</v>
      </c>
      <c r="AI87" s="90">
        <v>1.7810105876</v>
      </c>
      <c r="AJ87" s="90">
        <v>0.1600456468</v>
      </c>
      <c r="AK87" s="90">
        <v>7.2969478300000001E-2</v>
      </c>
      <c r="AL87" s="90">
        <v>0.35103182420000001</v>
      </c>
      <c r="AM87" s="90">
        <v>0.39289253369999999</v>
      </c>
      <c r="AN87" s="90">
        <v>0.66743179080000004</v>
      </c>
      <c r="AO87" s="90">
        <v>0.26399433100000003</v>
      </c>
      <c r="AP87" s="90">
        <v>1.6874043992000001</v>
      </c>
      <c r="AQ87" s="90">
        <v>0.70765802980000003</v>
      </c>
      <c r="AR87" s="90">
        <v>0.84120598059999996</v>
      </c>
      <c r="AS87" s="90">
        <v>0.3407239158</v>
      </c>
      <c r="AT87" s="90">
        <v>2.0768354345</v>
      </c>
      <c r="AU87" s="89">
        <v>1</v>
      </c>
      <c r="AV87" s="89">
        <v>2</v>
      </c>
      <c r="AW87" s="89">
        <v>3</v>
      </c>
      <c r="AX87" s="89" t="s">
        <v>28</v>
      </c>
      <c r="AY87" s="89" t="s">
        <v>28</v>
      </c>
      <c r="AZ87" s="89" t="s">
        <v>28</v>
      </c>
      <c r="BA87" s="89" t="s">
        <v>28</v>
      </c>
      <c r="BB87" s="89" t="s">
        <v>28</v>
      </c>
      <c r="BC87" s="101" t="s">
        <v>229</v>
      </c>
      <c r="BD87" s="102">
        <v>4.4000000000000004</v>
      </c>
      <c r="BE87" s="102">
        <v>4.2</v>
      </c>
      <c r="BF87" s="102">
        <v>3.8</v>
      </c>
    </row>
    <row r="88" spans="1:93" x14ac:dyDescent="0.3">
      <c r="A88" s="9"/>
      <c r="B88" t="s">
        <v>102</v>
      </c>
      <c r="C88" s="89">
        <v>16</v>
      </c>
      <c r="D88" s="99">
        <v>4518</v>
      </c>
      <c r="E88" s="100">
        <v>4.6071490369000001</v>
      </c>
      <c r="F88" s="90">
        <v>2.0731697314000002</v>
      </c>
      <c r="G88" s="90">
        <v>10.238342730999999</v>
      </c>
      <c r="H88" s="90">
        <v>7.4592910000000003E-4</v>
      </c>
      <c r="I88" s="92">
        <v>3.5413899955999999</v>
      </c>
      <c r="J88" s="90">
        <v>2.1695685178000002</v>
      </c>
      <c r="K88" s="90">
        <v>5.7806162827999996</v>
      </c>
      <c r="L88" s="90">
        <v>0.25312518369999998</v>
      </c>
      <c r="M88" s="90">
        <v>0.11390373199999999</v>
      </c>
      <c r="N88" s="90">
        <v>0.56251325139999997</v>
      </c>
      <c r="O88" s="99">
        <v>57</v>
      </c>
      <c r="P88" s="99">
        <v>4922</v>
      </c>
      <c r="Q88" s="100">
        <v>13.427931646999999</v>
      </c>
      <c r="R88" s="90">
        <v>6.9449202022999996</v>
      </c>
      <c r="S88" s="90">
        <v>25.962767471999999</v>
      </c>
      <c r="T88" s="90">
        <v>0.73518308359999995</v>
      </c>
      <c r="U88" s="92">
        <v>11.580658269000001</v>
      </c>
      <c r="V88" s="90">
        <v>8.9328254466000008</v>
      </c>
      <c r="W88" s="90">
        <v>15.013351234</v>
      </c>
      <c r="X88" s="90">
        <v>1.1205085815</v>
      </c>
      <c r="Y88" s="90">
        <v>0.57952653389999997</v>
      </c>
      <c r="Z88" s="90">
        <v>2.1664917960999999</v>
      </c>
      <c r="AA88" s="99">
        <v>17</v>
      </c>
      <c r="AB88" s="99">
        <v>4821</v>
      </c>
      <c r="AC88" s="100">
        <v>3.7148766607999999</v>
      </c>
      <c r="AD88" s="90">
        <v>1.6718531962000001</v>
      </c>
      <c r="AE88" s="90">
        <v>8.2544978447999995</v>
      </c>
      <c r="AF88" s="90">
        <v>0.20564819030000001</v>
      </c>
      <c r="AG88" s="92">
        <v>3.5262393693999998</v>
      </c>
      <c r="AH88" s="90">
        <v>2.1921238722999998</v>
      </c>
      <c r="AI88" s="90">
        <v>5.6722908076999996</v>
      </c>
      <c r="AJ88" s="90">
        <v>0.59716294920000002</v>
      </c>
      <c r="AK88" s="90">
        <v>0.26874883779999997</v>
      </c>
      <c r="AL88" s="90">
        <v>1.3269028092999999</v>
      </c>
      <c r="AM88" s="90">
        <v>3.3125492999999998E-3</v>
      </c>
      <c r="AN88" s="90">
        <v>0.27665293200000002</v>
      </c>
      <c r="AO88" s="90">
        <v>0.1173644727</v>
      </c>
      <c r="AP88" s="90">
        <v>0.65212958450000003</v>
      </c>
      <c r="AQ88" s="90">
        <v>1.45528255E-2</v>
      </c>
      <c r="AR88" s="90">
        <v>2.9145859054000001</v>
      </c>
      <c r="AS88" s="90">
        <v>1.2356802611</v>
      </c>
      <c r="AT88" s="90">
        <v>6.8746028139000002</v>
      </c>
      <c r="AU88" s="89">
        <v>1</v>
      </c>
      <c r="AV88" s="89" t="s">
        <v>28</v>
      </c>
      <c r="AW88" s="89" t="s">
        <v>28</v>
      </c>
      <c r="AX88" s="89" t="s">
        <v>28</v>
      </c>
      <c r="AY88" s="89" t="s">
        <v>228</v>
      </c>
      <c r="AZ88" s="89" t="s">
        <v>28</v>
      </c>
      <c r="BA88" s="89" t="s">
        <v>28</v>
      </c>
      <c r="BB88" s="89" t="s">
        <v>28</v>
      </c>
      <c r="BC88" s="101" t="s">
        <v>470</v>
      </c>
      <c r="BD88" s="102">
        <v>3.2</v>
      </c>
      <c r="BE88" s="102">
        <v>11.4</v>
      </c>
      <c r="BF88" s="102">
        <v>3.4</v>
      </c>
    </row>
    <row r="89" spans="1:93" x14ac:dyDescent="0.3">
      <c r="A89" s="9"/>
      <c r="B89" t="s">
        <v>150</v>
      </c>
      <c r="C89" s="89">
        <v>25</v>
      </c>
      <c r="D89" s="99">
        <v>12066</v>
      </c>
      <c r="E89" s="100">
        <v>2.7100236534</v>
      </c>
      <c r="F89" s="90">
        <v>1.2904488246000001</v>
      </c>
      <c r="G89" s="90">
        <v>5.6912200327000004</v>
      </c>
      <c r="H89" s="90">
        <v>4.8806853000000002E-7</v>
      </c>
      <c r="I89" s="92">
        <v>2.0719376761000001</v>
      </c>
      <c r="J89" s="90">
        <v>1.4000268961</v>
      </c>
      <c r="K89" s="90">
        <v>3.0663166154999999</v>
      </c>
      <c r="L89" s="90">
        <v>0.1488936498</v>
      </c>
      <c r="M89" s="90">
        <v>7.0899615599999993E-2</v>
      </c>
      <c r="N89" s="90">
        <v>0.31268602439999998</v>
      </c>
      <c r="O89" s="99">
        <v>18</v>
      </c>
      <c r="P89" s="99">
        <v>12895</v>
      </c>
      <c r="Q89" s="100">
        <v>1.4361113776000001</v>
      </c>
      <c r="R89" s="90">
        <v>0.65433504750000004</v>
      </c>
      <c r="S89" s="90">
        <v>3.1519263669000002</v>
      </c>
      <c r="T89" s="90">
        <v>1.2235554000000001E-7</v>
      </c>
      <c r="U89" s="92">
        <v>1.3958898797999999</v>
      </c>
      <c r="V89" s="90">
        <v>0.87947000249999996</v>
      </c>
      <c r="W89" s="90">
        <v>2.2155486271</v>
      </c>
      <c r="X89" s="90">
        <v>0.1198378995</v>
      </c>
      <c r="Y89" s="90">
        <v>5.4601710499999997E-2</v>
      </c>
      <c r="Z89" s="90">
        <v>0.26301597560000001</v>
      </c>
      <c r="AA89" s="99">
        <v>21</v>
      </c>
      <c r="AB89" s="99">
        <v>12346</v>
      </c>
      <c r="AC89" s="100">
        <v>1.7199611561999999</v>
      </c>
      <c r="AD89" s="90">
        <v>0.79371911520000005</v>
      </c>
      <c r="AE89" s="90">
        <v>3.7270947901000002</v>
      </c>
      <c r="AF89" s="90">
        <v>1.1207424E-3</v>
      </c>
      <c r="AG89" s="92">
        <v>1.7009557751</v>
      </c>
      <c r="AH89" s="90">
        <v>1.1090359319</v>
      </c>
      <c r="AI89" s="90">
        <v>2.6087978449000002</v>
      </c>
      <c r="AJ89" s="90">
        <v>0.27648214739999999</v>
      </c>
      <c r="AK89" s="90">
        <v>0.12758960550000001</v>
      </c>
      <c r="AL89" s="90">
        <v>0.59912700210000003</v>
      </c>
      <c r="AM89" s="90">
        <v>0.70606853940000003</v>
      </c>
      <c r="AN89" s="90">
        <v>1.1976516467</v>
      </c>
      <c r="AO89" s="90">
        <v>0.46908882439999999</v>
      </c>
      <c r="AP89" s="90">
        <v>3.0577779563999998</v>
      </c>
      <c r="AQ89" s="90">
        <v>0.1725461314</v>
      </c>
      <c r="AR89" s="90">
        <v>0.52992577240000005</v>
      </c>
      <c r="AS89" s="90">
        <v>0.21279081250000001</v>
      </c>
      <c r="AT89" s="90">
        <v>1.3197060575999999</v>
      </c>
      <c r="AU89" s="89">
        <v>1</v>
      </c>
      <c r="AV89" s="89">
        <v>2</v>
      </c>
      <c r="AW89" s="89">
        <v>3</v>
      </c>
      <c r="AX89" s="89" t="s">
        <v>28</v>
      </c>
      <c r="AY89" s="89" t="s">
        <v>28</v>
      </c>
      <c r="AZ89" s="89" t="s">
        <v>28</v>
      </c>
      <c r="BA89" s="89" t="s">
        <v>28</v>
      </c>
      <c r="BB89" s="89" t="s">
        <v>28</v>
      </c>
      <c r="BC89" s="101" t="s">
        <v>229</v>
      </c>
      <c r="BD89" s="102">
        <v>5</v>
      </c>
      <c r="BE89" s="102">
        <v>3.6</v>
      </c>
      <c r="BF89" s="102">
        <v>4.2</v>
      </c>
    </row>
    <row r="90" spans="1:93" x14ac:dyDescent="0.3">
      <c r="A90" s="9"/>
      <c r="B90" t="s">
        <v>151</v>
      </c>
      <c r="C90" s="89">
        <v>39</v>
      </c>
      <c r="D90" s="99">
        <v>8614</v>
      </c>
      <c r="E90" s="100">
        <v>5.8735206469000003</v>
      </c>
      <c r="F90" s="90">
        <v>2.9642666385999998</v>
      </c>
      <c r="G90" s="90">
        <v>11.63803699</v>
      </c>
      <c r="H90" s="90">
        <v>1.1880903E-3</v>
      </c>
      <c r="I90" s="92">
        <v>4.5275133503999996</v>
      </c>
      <c r="J90" s="90">
        <v>3.3079459740999999</v>
      </c>
      <c r="K90" s="90">
        <v>6.1967085612000004</v>
      </c>
      <c r="L90" s="90">
        <v>0.3227019532</v>
      </c>
      <c r="M90" s="90">
        <v>0.16286222380000001</v>
      </c>
      <c r="N90" s="90">
        <v>0.63941501079999996</v>
      </c>
      <c r="O90" s="99">
        <v>25</v>
      </c>
      <c r="P90" s="99">
        <v>9535</v>
      </c>
      <c r="Q90" s="100">
        <v>3.2849579102000002</v>
      </c>
      <c r="R90" s="90">
        <v>1.5640606536999999</v>
      </c>
      <c r="S90" s="90">
        <v>6.8993158587999996</v>
      </c>
      <c r="T90" s="90">
        <v>6.302177E-4</v>
      </c>
      <c r="U90" s="92">
        <v>2.6219192448999999</v>
      </c>
      <c r="V90" s="90">
        <v>1.7716543816000001</v>
      </c>
      <c r="W90" s="90">
        <v>3.8802492168999998</v>
      </c>
      <c r="X90" s="90">
        <v>0.2741169396</v>
      </c>
      <c r="Y90" s="90">
        <v>0.13051476810000001</v>
      </c>
      <c r="Z90" s="90">
        <v>0.5757210291</v>
      </c>
      <c r="AA90" s="99">
        <v>24</v>
      </c>
      <c r="AB90" s="99">
        <v>10036</v>
      </c>
      <c r="AC90" s="100">
        <v>2.8378286306999998</v>
      </c>
      <c r="AD90" s="90">
        <v>1.3582012077000001</v>
      </c>
      <c r="AE90" s="90">
        <v>5.9293654664000002</v>
      </c>
      <c r="AF90" s="90">
        <v>3.68322882E-2</v>
      </c>
      <c r="AG90" s="92">
        <v>2.3913909923999999</v>
      </c>
      <c r="AH90" s="90">
        <v>1.6028755401999999</v>
      </c>
      <c r="AI90" s="90">
        <v>3.567807191</v>
      </c>
      <c r="AJ90" s="90">
        <v>0.45617829859999998</v>
      </c>
      <c r="AK90" s="90">
        <v>0.218329574</v>
      </c>
      <c r="AL90" s="90">
        <v>0.95313995380000005</v>
      </c>
      <c r="AM90" s="90">
        <v>0.7416532025</v>
      </c>
      <c r="AN90" s="90">
        <v>0.86388584209999997</v>
      </c>
      <c r="AO90" s="90">
        <v>0.36196693320000001</v>
      </c>
      <c r="AP90" s="90">
        <v>2.0617870854000002</v>
      </c>
      <c r="AQ90" s="90">
        <v>0.16795311869999999</v>
      </c>
      <c r="AR90" s="90">
        <v>0.55928260200000002</v>
      </c>
      <c r="AS90" s="90">
        <v>0.24484545490000001</v>
      </c>
      <c r="AT90" s="90">
        <v>1.2775284274000001</v>
      </c>
      <c r="AU90" s="89">
        <v>1</v>
      </c>
      <c r="AV90" s="89">
        <v>2</v>
      </c>
      <c r="AW90" s="89" t="s">
        <v>28</v>
      </c>
      <c r="AX90" s="89" t="s">
        <v>28</v>
      </c>
      <c r="AY90" s="89" t="s">
        <v>28</v>
      </c>
      <c r="AZ90" s="89" t="s">
        <v>28</v>
      </c>
      <c r="BA90" s="89" t="s">
        <v>28</v>
      </c>
      <c r="BB90" s="89" t="s">
        <v>28</v>
      </c>
      <c r="BC90" s="101" t="s">
        <v>436</v>
      </c>
      <c r="BD90" s="102">
        <v>7.8</v>
      </c>
      <c r="BE90" s="102">
        <v>5</v>
      </c>
      <c r="BF90" s="102">
        <v>4.8</v>
      </c>
    </row>
    <row r="91" spans="1:93" x14ac:dyDescent="0.3">
      <c r="A91" s="9"/>
      <c r="B91" t="s">
        <v>103</v>
      </c>
      <c r="C91" s="89">
        <v>35</v>
      </c>
      <c r="D91" s="99">
        <v>12122</v>
      </c>
      <c r="E91" s="100">
        <v>3.6082260909000001</v>
      </c>
      <c r="F91" s="90">
        <v>1.7954097011000001</v>
      </c>
      <c r="G91" s="90">
        <v>7.2514343187000003</v>
      </c>
      <c r="H91" s="90">
        <v>5.5157454999999999E-6</v>
      </c>
      <c r="I91" s="92">
        <v>2.8873123246999999</v>
      </c>
      <c r="J91" s="90">
        <v>2.0730722750999999</v>
      </c>
      <c r="K91" s="90">
        <v>4.0213612233999996</v>
      </c>
      <c r="L91" s="90">
        <v>0.1982425324</v>
      </c>
      <c r="M91" s="90">
        <v>9.8643088599999998E-2</v>
      </c>
      <c r="N91" s="90">
        <v>0.39840704729999998</v>
      </c>
      <c r="O91" s="99">
        <v>32</v>
      </c>
      <c r="P91" s="99">
        <v>14804</v>
      </c>
      <c r="Q91" s="100">
        <v>2.3512848266000002</v>
      </c>
      <c r="R91" s="90">
        <v>1.1487639967000001</v>
      </c>
      <c r="S91" s="90">
        <v>4.8125988905000003</v>
      </c>
      <c r="T91" s="90">
        <v>8.3362073000000006E-6</v>
      </c>
      <c r="U91" s="92">
        <v>2.1615779519</v>
      </c>
      <c r="V91" s="90">
        <v>1.5286156657000001</v>
      </c>
      <c r="W91" s="90">
        <v>3.0566344090999999</v>
      </c>
      <c r="X91" s="90">
        <v>0.1962055583</v>
      </c>
      <c r="Y91" s="90">
        <v>9.5859879999999995E-2</v>
      </c>
      <c r="Z91" s="90">
        <v>0.40159262779999999</v>
      </c>
      <c r="AA91" s="99">
        <v>22</v>
      </c>
      <c r="AB91" s="99">
        <v>14132</v>
      </c>
      <c r="AC91" s="100">
        <v>1.8044631319</v>
      </c>
      <c r="AD91" s="90">
        <v>0.8438623167</v>
      </c>
      <c r="AE91" s="90">
        <v>3.8585526689999998</v>
      </c>
      <c r="AF91" s="90">
        <v>1.4146388E-3</v>
      </c>
      <c r="AG91" s="92">
        <v>1.5567506368999999</v>
      </c>
      <c r="AH91" s="90">
        <v>1.0250434463</v>
      </c>
      <c r="AI91" s="90">
        <v>2.3642632457000001</v>
      </c>
      <c r="AJ91" s="90">
        <v>0.29006576099999998</v>
      </c>
      <c r="AK91" s="90">
        <v>0.1356500783</v>
      </c>
      <c r="AL91" s="90">
        <v>0.62025873320000002</v>
      </c>
      <c r="AM91" s="90">
        <v>0.55011694919999998</v>
      </c>
      <c r="AN91" s="90">
        <v>0.76743706739999995</v>
      </c>
      <c r="AO91" s="90">
        <v>0.32211064750000001</v>
      </c>
      <c r="AP91" s="90">
        <v>1.8284389446</v>
      </c>
      <c r="AQ91" s="90">
        <v>0.30306262950000001</v>
      </c>
      <c r="AR91" s="90">
        <v>0.65164564729999996</v>
      </c>
      <c r="AS91" s="90">
        <v>0.28844274149999999</v>
      </c>
      <c r="AT91" s="90">
        <v>1.4721883707000001</v>
      </c>
      <c r="AU91" s="89">
        <v>1</v>
      </c>
      <c r="AV91" s="89">
        <v>2</v>
      </c>
      <c r="AW91" s="89">
        <v>3</v>
      </c>
      <c r="AX91" s="89" t="s">
        <v>28</v>
      </c>
      <c r="AY91" s="89" t="s">
        <v>28</v>
      </c>
      <c r="AZ91" s="89" t="s">
        <v>28</v>
      </c>
      <c r="BA91" s="89" t="s">
        <v>28</v>
      </c>
      <c r="BB91" s="89" t="s">
        <v>28</v>
      </c>
      <c r="BC91" s="101" t="s">
        <v>229</v>
      </c>
      <c r="BD91" s="102">
        <v>7</v>
      </c>
      <c r="BE91" s="102">
        <v>6.4</v>
      </c>
      <c r="BF91" s="102">
        <v>4.4000000000000004</v>
      </c>
    </row>
    <row r="92" spans="1:93" x14ac:dyDescent="0.3">
      <c r="A92" s="9"/>
      <c r="B92" t="s">
        <v>113</v>
      </c>
      <c r="C92" s="89">
        <v>37</v>
      </c>
      <c r="D92" s="99">
        <v>9369</v>
      </c>
      <c r="E92" s="100">
        <v>5.8089132529</v>
      </c>
      <c r="F92" s="90">
        <v>2.9065659631999998</v>
      </c>
      <c r="G92" s="90">
        <v>11.609395281999999</v>
      </c>
      <c r="H92" s="90">
        <v>1.2258966E-3</v>
      </c>
      <c r="I92" s="92">
        <v>3.9491941508999999</v>
      </c>
      <c r="J92" s="90">
        <v>2.8613554653</v>
      </c>
      <c r="K92" s="90">
        <v>5.4506106043000004</v>
      </c>
      <c r="L92" s="90">
        <v>0.31915230490000002</v>
      </c>
      <c r="M92" s="90">
        <v>0.1596920433</v>
      </c>
      <c r="N92" s="90">
        <v>0.63784138300000004</v>
      </c>
      <c r="O92" s="99">
        <v>39</v>
      </c>
      <c r="P92" s="99">
        <v>11047</v>
      </c>
      <c r="Q92" s="100">
        <v>4.2778770652000002</v>
      </c>
      <c r="R92" s="90">
        <v>2.1439223661</v>
      </c>
      <c r="S92" s="90">
        <v>8.5358651390000002</v>
      </c>
      <c r="T92" s="90">
        <v>3.4718052000000002E-3</v>
      </c>
      <c r="U92" s="92">
        <v>3.5303702363</v>
      </c>
      <c r="V92" s="90">
        <v>2.5794013416000001</v>
      </c>
      <c r="W92" s="90">
        <v>4.8319405763000001</v>
      </c>
      <c r="X92" s="90">
        <v>0.35697217469999998</v>
      </c>
      <c r="Y92" s="90">
        <v>0.17890196890000001</v>
      </c>
      <c r="Z92" s="90">
        <v>0.71228469059999999</v>
      </c>
      <c r="AA92" s="99">
        <v>34</v>
      </c>
      <c r="AB92" s="99">
        <v>11218</v>
      </c>
      <c r="AC92" s="100">
        <v>3.2321361632999999</v>
      </c>
      <c r="AD92" s="90">
        <v>1.5980826831999999</v>
      </c>
      <c r="AE92" s="90">
        <v>6.5370235771000003</v>
      </c>
      <c r="AF92" s="90">
        <v>6.8451631700000001E-2</v>
      </c>
      <c r="AG92" s="92">
        <v>3.0308432876000002</v>
      </c>
      <c r="AH92" s="90">
        <v>2.1656268187999999</v>
      </c>
      <c r="AI92" s="90">
        <v>4.2417331343000004</v>
      </c>
      <c r="AJ92" s="90">
        <v>0.51956286569999999</v>
      </c>
      <c r="AK92" s="90">
        <v>0.25689029689999998</v>
      </c>
      <c r="AL92" s="90">
        <v>1.0508204268000001</v>
      </c>
      <c r="AM92" s="90">
        <v>0.4910201059</v>
      </c>
      <c r="AN92" s="90">
        <v>0.75554676160000001</v>
      </c>
      <c r="AO92" s="90">
        <v>0.34025161939999998</v>
      </c>
      <c r="AP92" s="90">
        <v>1.6777316446999999</v>
      </c>
      <c r="AQ92" s="90">
        <v>0.4466501893</v>
      </c>
      <c r="AR92" s="90">
        <v>0.73643328429999999</v>
      </c>
      <c r="AS92" s="90">
        <v>0.33491854850000002</v>
      </c>
      <c r="AT92" s="90">
        <v>1.6193011248</v>
      </c>
      <c r="AU92" s="89">
        <v>1</v>
      </c>
      <c r="AV92" s="89">
        <v>2</v>
      </c>
      <c r="AW92" s="89" t="s">
        <v>28</v>
      </c>
      <c r="AX92" s="89" t="s">
        <v>28</v>
      </c>
      <c r="AY92" s="89" t="s">
        <v>28</v>
      </c>
      <c r="AZ92" s="89" t="s">
        <v>28</v>
      </c>
      <c r="BA92" s="89" t="s">
        <v>28</v>
      </c>
      <c r="BB92" s="89" t="s">
        <v>28</v>
      </c>
      <c r="BC92" s="101" t="s">
        <v>436</v>
      </c>
      <c r="BD92" s="102">
        <v>7.4</v>
      </c>
      <c r="BE92" s="102">
        <v>7.8</v>
      </c>
      <c r="BF92" s="102">
        <v>6.8</v>
      </c>
    </row>
    <row r="93" spans="1:93" x14ac:dyDescent="0.3">
      <c r="A93" s="9"/>
      <c r="B93" t="s">
        <v>112</v>
      </c>
      <c r="C93" s="89">
        <v>0</v>
      </c>
      <c r="D93" s="99">
        <v>1470</v>
      </c>
      <c r="E93" s="100">
        <v>2.1181337000000001E-8</v>
      </c>
      <c r="F93" s="90">
        <v>0</v>
      </c>
      <c r="G93" s="90" t="s">
        <v>28</v>
      </c>
      <c r="H93" s="90">
        <v>0.99704775130000001</v>
      </c>
      <c r="I93" s="92">
        <v>0</v>
      </c>
      <c r="J93" s="90">
        <v>0</v>
      </c>
      <c r="K93" s="90">
        <v>0</v>
      </c>
      <c r="L93" s="90">
        <v>1.1637413E-9</v>
      </c>
      <c r="M93" s="90">
        <v>0</v>
      </c>
      <c r="N93" s="90" t="s">
        <v>432</v>
      </c>
      <c r="O93" s="99" t="s">
        <v>28</v>
      </c>
      <c r="P93" s="99" t="s">
        <v>28</v>
      </c>
      <c r="Q93" s="100" t="s">
        <v>28</v>
      </c>
      <c r="R93" s="90" t="s">
        <v>28</v>
      </c>
      <c r="S93" s="90" t="s">
        <v>28</v>
      </c>
      <c r="T93" s="90" t="s">
        <v>28</v>
      </c>
      <c r="U93" s="92" t="s">
        <v>28</v>
      </c>
      <c r="V93" s="90" t="s">
        <v>28</v>
      </c>
      <c r="W93" s="90" t="s">
        <v>28</v>
      </c>
      <c r="X93" s="90" t="s">
        <v>28</v>
      </c>
      <c r="Y93" s="90" t="s">
        <v>28</v>
      </c>
      <c r="Z93" s="90" t="s">
        <v>28</v>
      </c>
      <c r="AA93" s="99" t="s">
        <v>28</v>
      </c>
      <c r="AB93" s="99" t="s">
        <v>28</v>
      </c>
      <c r="AC93" s="100" t="s">
        <v>28</v>
      </c>
      <c r="AD93" s="90" t="s">
        <v>28</v>
      </c>
      <c r="AE93" s="90" t="s">
        <v>28</v>
      </c>
      <c r="AF93" s="90" t="s">
        <v>28</v>
      </c>
      <c r="AG93" s="92" t="s">
        <v>28</v>
      </c>
      <c r="AH93" s="90" t="s">
        <v>28</v>
      </c>
      <c r="AI93" s="90" t="s">
        <v>28</v>
      </c>
      <c r="AJ93" s="90" t="s">
        <v>28</v>
      </c>
      <c r="AK93" s="90" t="s">
        <v>28</v>
      </c>
      <c r="AL93" s="90" t="s">
        <v>28</v>
      </c>
      <c r="AM93" s="90">
        <v>0.25987796270000002</v>
      </c>
      <c r="AN93" s="90">
        <v>3.7104868675999998</v>
      </c>
      <c r="AO93" s="90">
        <v>0.37918651990000002</v>
      </c>
      <c r="AP93" s="90">
        <v>36.308550199999999</v>
      </c>
      <c r="AQ93" s="90">
        <v>0.99752687799999995</v>
      </c>
      <c r="AR93" s="90">
        <v>30492820.807</v>
      </c>
      <c r="AS93" s="90" t="s">
        <v>28</v>
      </c>
      <c r="AT93" s="90" t="s">
        <v>28</v>
      </c>
      <c r="AU93" s="89" t="s">
        <v>28</v>
      </c>
      <c r="AV93" s="89" t="s">
        <v>28</v>
      </c>
      <c r="AW93" s="89" t="s">
        <v>28</v>
      </c>
      <c r="AX93" s="89" t="s">
        <v>28</v>
      </c>
      <c r="AY93" s="89" t="s">
        <v>28</v>
      </c>
      <c r="AZ93" s="89" t="s">
        <v>28</v>
      </c>
      <c r="BA93" s="89" t="s">
        <v>422</v>
      </c>
      <c r="BB93" s="89" t="s">
        <v>422</v>
      </c>
      <c r="BC93" s="101" t="s">
        <v>423</v>
      </c>
      <c r="BD93" s="102">
        <v>0</v>
      </c>
      <c r="BE93" s="102" t="s">
        <v>28</v>
      </c>
      <c r="BF93" s="102" t="s">
        <v>28</v>
      </c>
    </row>
    <row r="94" spans="1:93" x14ac:dyDescent="0.3">
      <c r="A94" s="9"/>
      <c r="B94" t="s">
        <v>114</v>
      </c>
      <c r="C94" s="89">
        <v>39</v>
      </c>
      <c r="D94" s="99">
        <v>11808</v>
      </c>
      <c r="E94" s="100">
        <v>4.3197260505999999</v>
      </c>
      <c r="F94" s="90">
        <v>2.1734233818000002</v>
      </c>
      <c r="G94" s="90">
        <v>8.5855490964999994</v>
      </c>
      <c r="H94" s="90">
        <v>4.0605899999999997E-5</v>
      </c>
      <c r="I94" s="92">
        <v>3.3028455284999998</v>
      </c>
      <c r="J94" s="90">
        <v>2.4131645172999998</v>
      </c>
      <c r="K94" s="90">
        <v>4.5205324819000001</v>
      </c>
      <c r="L94" s="90">
        <v>0.2373336398</v>
      </c>
      <c r="M94" s="90">
        <v>0.1194118507</v>
      </c>
      <c r="N94" s="90">
        <v>0.47170575009999999</v>
      </c>
      <c r="O94" s="99">
        <v>35</v>
      </c>
      <c r="P94" s="99">
        <v>13613</v>
      </c>
      <c r="Q94" s="100">
        <v>3.0816824627999999</v>
      </c>
      <c r="R94" s="90">
        <v>1.5311957852</v>
      </c>
      <c r="S94" s="90">
        <v>6.2021897481000003</v>
      </c>
      <c r="T94" s="90">
        <v>1.414225E-4</v>
      </c>
      <c r="U94" s="92">
        <v>2.5710717696000001</v>
      </c>
      <c r="V94" s="90">
        <v>1.8460135252000001</v>
      </c>
      <c r="W94" s="90">
        <v>3.5809109491000002</v>
      </c>
      <c r="X94" s="90">
        <v>0.25715439550000002</v>
      </c>
      <c r="Y94" s="90">
        <v>0.1277723228</v>
      </c>
      <c r="Z94" s="90">
        <v>0.51754857109999997</v>
      </c>
      <c r="AA94" s="99">
        <v>29</v>
      </c>
      <c r="AB94" s="99">
        <v>15514</v>
      </c>
      <c r="AC94" s="100">
        <v>2.1776427909999998</v>
      </c>
      <c r="AD94" s="90">
        <v>1.0591407017000001</v>
      </c>
      <c r="AE94" s="90">
        <v>4.4773353693000004</v>
      </c>
      <c r="AF94" s="90">
        <v>4.3136661999999999E-3</v>
      </c>
      <c r="AG94" s="92">
        <v>1.8692793606</v>
      </c>
      <c r="AH94" s="90">
        <v>1.2990026958000001</v>
      </c>
      <c r="AI94" s="90">
        <v>2.6899138385999999</v>
      </c>
      <c r="AJ94" s="90">
        <v>0.35005404220000003</v>
      </c>
      <c r="AK94" s="90">
        <v>0.1702558773</v>
      </c>
      <c r="AL94" s="90">
        <v>0.7197274736</v>
      </c>
      <c r="AM94" s="90">
        <v>0.4063202461</v>
      </c>
      <c r="AN94" s="90">
        <v>0.70664087470000003</v>
      </c>
      <c r="AO94" s="90">
        <v>0.31135949819999997</v>
      </c>
      <c r="AP94" s="90">
        <v>1.6037452805000001</v>
      </c>
      <c r="AQ94" s="90">
        <v>0.40247650080000003</v>
      </c>
      <c r="AR94" s="90">
        <v>0.71339766149999995</v>
      </c>
      <c r="AS94" s="90">
        <v>0.32357131490000002</v>
      </c>
      <c r="AT94" s="90">
        <v>1.5728718829999999</v>
      </c>
      <c r="AU94" s="89">
        <v>1</v>
      </c>
      <c r="AV94" s="89">
        <v>2</v>
      </c>
      <c r="AW94" s="89">
        <v>3</v>
      </c>
      <c r="AX94" s="89" t="s">
        <v>28</v>
      </c>
      <c r="AY94" s="89" t="s">
        <v>28</v>
      </c>
      <c r="AZ94" s="89" t="s">
        <v>28</v>
      </c>
      <c r="BA94" s="89" t="s">
        <v>28</v>
      </c>
      <c r="BB94" s="89" t="s">
        <v>28</v>
      </c>
      <c r="BC94" s="101" t="s">
        <v>229</v>
      </c>
      <c r="BD94" s="102">
        <v>7.8</v>
      </c>
      <c r="BE94" s="102">
        <v>7</v>
      </c>
      <c r="BF94" s="102">
        <v>5.8</v>
      </c>
    </row>
    <row r="95" spans="1:93" x14ac:dyDescent="0.3">
      <c r="A95" s="9"/>
      <c r="B95" t="s">
        <v>104</v>
      </c>
      <c r="C95" s="89">
        <v>23</v>
      </c>
      <c r="D95" s="99">
        <v>10410</v>
      </c>
      <c r="E95" s="100">
        <v>2.9804883761999998</v>
      </c>
      <c r="F95" s="90">
        <v>1.4122332748999999</v>
      </c>
      <c r="G95" s="90">
        <v>6.2902575081999998</v>
      </c>
      <c r="H95" s="90">
        <v>2.0544644E-6</v>
      </c>
      <c r="I95" s="92">
        <v>2.2094140250000001</v>
      </c>
      <c r="J95" s="90">
        <v>1.4682138464000001</v>
      </c>
      <c r="K95" s="90">
        <v>3.3247951896000001</v>
      </c>
      <c r="L95" s="90">
        <v>0.16375347570000001</v>
      </c>
      <c r="M95" s="90">
        <v>7.7590675799999995E-2</v>
      </c>
      <c r="N95" s="90">
        <v>0.34559823760000002</v>
      </c>
      <c r="O95" s="99">
        <v>11</v>
      </c>
      <c r="P95" s="99">
        <v>11562</v>
      </c>
      <c r="Q95" s="100">
        <v>1.0965408716</v>
      </c>
      <c r="R95" s="90">
        <v>0.4565743947</v>
      </c>
      <c r="S95" s="90">
        <v>2.6335289434</v>
      </c>
      <c r="T95" s="90">
        <v>8.8194609000000001E-8</v>
      </c>
      <c r="U95" s="92">
        <v>0.95139249260000003</v>
      </c>
      <c r="V95" s="90">
        <v>0.5268813162</v>
      </c>
      <c r="W95" s="90">
        <v>1.7179346603000001</v>
      </c>
      <c r="X95" s="90">
        <v>9.1502063699999997E-2</v>
      </c>
      <c r="Y95" s="90">
        <v>3.80993544E-2</v>
      </c>
      <c r="Z95" s="90">
        <v>0.21975773030000001</v>
      </c>
      <c r="AA95" s="99">
        <v>13</v>
      </c>
      <c r="AB95" s="99">
        <v>12129</v>
      </c>
      <c r="AC95" s="100">
        <v>1.2067294496000001</v>
      </c>
      <c r="AD95" s="90">
        <v>0.52044129299999997</v>
      </c>
      <c r="AE95" s="90">
        <v>2.7980023574000001</v>
      </c>
      <c r="AF95" s="90">
        <v>1.3233299999999999E-4</v>
      </c>
      <c r="AG95" s="92">
        <v>1.0718113612</v>
      </c>
      <c r="AH95" s="90">
        <v>0.62235405669999999</v>
      </c>
      <c r="AI95" s="90">
        <v>1.8458618237</v>
      </c>
      <c r="AJ95" s="90">
        <v>0.1939806305</v>
      </c>
      <c r="AK95" s="90">
        <v>8.3660451100000005E-2</v>
      </c>
      <c r="AL95" s="90">
        <v>0.44977626240000002</v>
      </c>
      <c r="AM95" s="90">
        <v>0.86033242639999996</v>
      </c>
      <c r="AN95" s="90">
        <v>1.1004874335999999</v>
      </c>
      <c r="AO95" s="90">
        <v>0.37875468280000002</v>
      </c>
      <c r="AP95" s="90">
        <v>3.1975118630999999</v>
      </c>
      <c r="AQ95" s="90">
        <v>4.8827272400000003E-2</v>
      </c>
      <c r="AR95" s="90">
        <v>0.36790644119999999</v>
      </c>
      <c r="AS95" s="90">
        <v>0.136053068</v>
      </c>
      <c r="AT95" s="90">
        <v>0.99487024830000004</v>
      </c>
      <c r="AU95" s="89">
        <v>1</v>
      </c>
      <c r="AV95" s="89">
        <v>2</v>
      </c>
      <c r="AW95" s="89">
        <v>3</v>
      </c>
      <c r="AX95" s="89" t="s">
        <v>28</v>
      </c>
      <c r="AY95" s="89" t="s">
        <v>28</v>
      </c>
      <c r="AZ95" s="89" t="s">
        <v>28</v>
      </c>
      <c r="BA95" s="89" t="s">
        <v>28</v>
      </c>
      <c r="BB95" s="89" t="s">
        <v>28</v>
      </c>
      <c r="BC95" s="101" t="s">
        <v>229</v>
      </c>
      <c r="BD95" s="102">
        <v>4.5999999999999996</v>
      </c>
      <c r="BE95" s="102">
        <v>2.2000000000000002</v>
      </c>
      <c r="BF95" s="102">
        <v>2.6</v>
      </c>
    </row>
    <row r="96" spans="1:93" x14ac:dyDescent="0.3">
      <c r="A96" s="9"/>
      <c r="B96" t="s">
        <v>105</v>
      </c>
      <c r="C96" s="89">
        <v>31</v>
      </c>
      <c r="D96" s="99">
        <v>5430</v>
      </c>
      <c r="E96" s="100">
        <v>7.8649276273000002</v>
      </c>
      <c r="F96" s="90">
        <v>3.8989869591000001</v>
      </c>
      <c r="G96" s="90">
        <v>15.864912407</v>
      </c>
      <c r="H96" s="90">
        <v>1.9095354599999999E-2</v>
      </c>
      <c r="I96" s="92">
        <v>5.7090239410999999</v>
      </c>
      <c r="J96" s="90">
        <v>4.0149630610999996</v>
      </c>
      <c r="K96" s="90">
        <v>8.1178715378999993</v>
      </c>
      <c r="L96" s="90">
        <v>0.43211349030000001</v>
      </c>
      <c r="M96" s="90">
        <v>0.21421746559999999</v>
      </c>
      <c r="N96" s="90">
        <v>0.87164726719999996</v>
      </c>
      <c r="O96" s="99">
        <v>18</v>
      </c>
      <c r="P96" s="99">
        <v>5093</v>
      </c>
      <c r="Q96" s="100">
        <v>4.5186352496</v>
      </c>
      <c r="R96" s="90">
        <v>2.0837093286999999</v>
      </c>
      <c r="S96" s="90">
        <v>9.7989024852999993</v>
      </c>
      <c r="T96" s="90">
        <v>1.35254339E-2</v>
      </c>
      <c r="U96" s="92">
        <v>3.5342627135</v>
      </c>
      <c r="V96" s="90">
        <v>2.2267358494999998</v>
      </c>
      <c r="W96" s="90">
        <v>5.6095620550999996</v>
      </c>
      <c r="X96" s="90">
        <v>0.37706250730000002</v>
      </c>
      <c r="Y96" s="90">
        <v>0.17387742549999999</v>
      </c>
      <c r="Z96" s="90">
        <v>0.81768023649999999</v>
      </c>
      <c r="AA96" s="99">
        <v>8</v>
      </c>
      <c r="AB96" s="99">
        <v>4742</v>
      </c>
      <c r="AC96" s="100">
        <v>1.9170312811000001</v>
      </c>
      <c r="AD96" s="90">
        <v>0.74385385559999995</v>
      </c>
      <c r="AE96" s="90">
        <v>4.9404986006999998</v>
      </c>
      <c r="AF96" s="90">
        <v>1.48071542E-2</v>
      </c>
      <c r="AG96" s="92">
        <v>1.6870518768</v>
      </c>
      <c r="AH96" s="90">
        <v>0.84369066849999996</v>
      </c>
      <c r="AI96" s="90">
        <v>3.3734449621999998</v>
      </c>
      <c r="AJ96" s="90">
        <v>0.3081609857</v>
      </c>
      <c r="AK96" s="90">
        <v>0.1195738117</v>
      </c>
      <c r="AL96" s="90">
        <v>0.79418052989999999</v>
      </c>
      <c r="AM96" s="90">
        <v>0.1184095651</v>
      </c>
      <c r="AN96" s="90">
        <v>0.42425006119999997</v>
      </c>
      <c r="AO96" s="90">
        <v>0.1446157314</v>
      </c>
      <c r="AP96" s="90">
        <v>1.2445956790999999</v>
      </c>
      <c r="AQ96" s="90">
        <v>0.2114262073</v>
      </c>
      <c r="AR96" s="90">
        <v>0.57452979400000004</v>
      </c>
      <c r="AS96" s="90">
        <v>0.24088895530000001</v>
      </c>
      <c r="AT96" s="90">
        <v>1.3702765402999999</v>
      </c>
      <c r="AU96" s="89" t="s">
        <v>28</v>
      </c>
      <c r="AV96" s="89" t="s">
        <v>28</v>
      </c>
      <c r="AW96" s="89" t="s">
        <v>28</v>
      </c>
      <c r="AX96" s="89" t="s">
        <v>28</v>
      </c>
      <c r="AY96" s="89" t="s">
        <v>28</v>
      </c>
      <c r="AZ96" s="89" t="s">
        <v>28</v>
      </c>
      <c r="BA96" s="89" t="s">
        <v>28</v>
      </c>
      <c r="BB96" s="89" t="s">
        <v>28</v>
      </c>
      <c r="BC96" s="101" t="s">
        <v>28</v>
      </c>
      <c r="BD96" s="102">
        <v>6.2</v>
      </c>
      <c r="BE96" s="102">
        <v>3.6</v>
      </c>
      <c r="BF96" s="102">
        <v>1.6</v>
      </c>
    </row>
    <row r="97" spans="1:93" x14ac:dyDescent="0.3">
      <c r="A97" s="9"/>
      <c r="B97" t="s">
        <v>106</v>
      </c>
      <c r="C97" s="89" t="s">
        <v>28</v>
      </c>
      <c r="D97" s="99" t="s">
        <v>28</v>
      </c>
      <c r="E97" s="100" t="s">
        <v>28</v>
      </c>
      <c r="F97" s="90" t="s">
        <v>28</v>
      </c>
      <c r="G97" s="90" t="s">
        <v>28</v>
      </c>
      <c r="H97" s="90" t="s">
        <v>28</v>
      </c>
      <c r="I97" s="92" t="s">
        <v>28</v>
      </c>
      <c r="J97" s="90" t="s">
        <v>28</v>
      </c>
      <c r="K97" s="90" t="s">
        <v>28</v>
      </c>
      <c r="L97" s="90" t="s">
        <v>28</v>
      </c>
      <c r="M97" s="90" t="s">
        <v>28</v>
      </c>
      <c r="N97" s="90" t="s">
        <v>28</v>
      </c>
      <c r="O97" s="99"/>
      <c r="P97" s="99"/>
      <c r="Q97" s="100"/>
      <c r="R97" s="90"/>
      <c r="S97" s="90"/>
      <c r="T97" s="90"/>
      <c r="U97" s="92"/>
      <c r="V97" s="90"/>
      <c r="W97" s="90"/>
      <c r="X97" s="90"/>
      <c r="Y97" s="90"/>
      <c r="Z97" s="90"/>
      <c r="AA97" s="99"/>
      <c r="AB97" s="99" t="s">
        <v>28</v>
      </c>
      <c r="AC97" s="100" t="s">
        <v>28</v>
      </c>
      <c r="AD97" s="90" t="s">
        <v>28</v>
      </c>
      <c r="AE97" s="90" t="s">
        <v>28</v>
      </c>
      <c r="AF97" s="90" t="s">
        <v>28</v>
      </c>
      <c r="AG97" s="92" t="s">
        <v>28</v>
      </c>
      <c r="AH97" s="90" t="s">
        <v>28</v>
      </c>
      <c r="AI97" s="90" t="s">
        <v>28</v>
      </c>
      <c r="AJ97" s="90" t="s">
        <v>28</v>
      </c>
      <c r="AK97" s="90" t="s">
        <v>28</v>
      </c>
      <c r="AL97" s="90" t="s">
        <v>28</v>
      </c>
      <c r="AM97" s="90">
        <v>0.99741027110000002</v>
      </c>
      <c r="AN97" s="90">
        <v>58287108.917999998</v>
      </c>
      <c r="AO97" s="90" t="s">
        <v>28</v>
      </c>
      <c r="AP97" s="90" t="s">
        <v>28</v>
      </c>
      <c r="AQ97" s="90">
        <v>0.99742517080000004</v>
      </c>
      <c r="AR97" s="90">
        <v>1.901541E-8</v>
      </c>
      <c r="AS97" s="90" t="s">
        <v>28</v>
      </c>
      <c r="AT97" s="90" t="s">
        <v>28</v>
      </c>
      <c r="AU97" s="89" t="s">
        <v>28</v>
      </c>
      <c r="AV97" s="89" t="s">
        <v>28</v>
      </c>
      <c r="AW97" s="89" t="s">
        <v>28</v>
      </c>
      <c r="AX97" s="89" t="s">
        <v>28</v>
      </c>
      <c r="AY97" s="89" t="s">
        <v>28</v>
      </c>
      <c r="AZ97" s="89" t="s">
        <v>422</v>
      </c>
      <c r="BA97" s="89" t="s">
        <v>422</v>
      </c>
      <c r="BB97" s="89" t="s">
        <v>422</v>
      </c>
      <c r="BC97" s="101" t="s">
        <v>423</v>
      </c>
      <c r="BD97" s="102" t="s">
        <v>28</v>
      </c>
      <c r="BE97" s="102"/>
      <c r="BF97" s="102" t="s">
        <v>28</v>
      </c>
    </row>
    <row r="98" spans="1:93" x14ac:dyDescent="0.3">
      <c r="A98" s="9"/>
      <c r="B98" t="s">
        <v>107</v>
      </c>
      <c r="C98" s="89">
        <v>52</v>
      </c>
      <c r="D98" s="99">
        <v>10110</v>
      </c>
      <c r="E98" s="100">
        <v>6.9183737619999999</v>
      </c>
      <c r="F98" s="90">
        <v>3.5594220045</v>
      </c>
      <c r="G98" s="90">
        <v>13.447097717</v>
      </c>
      <c r="H98" s="90">
        <v>4.3345885999999997E-3</v>
      </c>
      <c r="I98" s="92">
        <v>5.1434223541000001</v>
      </c>
      <c r="J98" s="90">
        <v>3.9193294631</v>
      </c>
      <c r="K98" s="90">
        <v>6.7498264081999997</v>
      </c>
      <c r="L98" s="90">
        <v>0.3801080919</v>
      </c>
      <c r="M98" s="90">
        <v>0.19556114669999999</v>
      </c>
      <c r="N98" s="90">
        <v>0.73880811160000004</v>
      </c>
      <c r="O98" s="99">
        <v>26</v>
      </c>
      <c r="P98" s="99">
        <v>11489</v>
      </c>
      <c r="Q98" s="100">
        <v>2.6879224747000001</v>
      </c>
      <c r="R98" s="90">
        <v>1.2938648284000001</v>
      </c>
      <c r="S98" s="90">
        <v>5.5839892012999996</v>
      </c>
      <c r="T98" s="90">
        <v>6.1470399999999993E-5</v>
      </c>
      <c r="U98" s="92">
        <v>2.2630342066</v>
      </c>
      <c r="V98" s="90">
        <v>1.5408372238000001</v>
      </c>
      <c r="W98" s="90">
        <v>3.3237279975999998</v>
      </c>
      <c r="X98" s="90">
        <v>0.2242966585</v>
      </c>
      <c r="Y98" s="90">
        <v>0.1079679791</v>
      </c>
      <c r="Z98" s="90">
        <v>0.46596214400000002</v>
      </c>
      <c r="AA98" s="99">
        <v>28</v>
      </c>
      <c r="AB98" s="99">
        <v>12745</v>
      </c>
      <c r="AC98" s="100">
        <v>2.259543512</v>
      </c>
      <c r="AD98" s="90">
        <v>1.0885180748000001</v>
      </c>
      <c r="AE98" s="90">
        <v>4.6903556319000002</v>
      </c>
      <c r="AF98" s="90">
        <v>6.5713146999999998E-3</v>
      </c>
      <c r="AG98" s="92">
        <v>2.1969399764999999</v>
      </c>
      <c r="AH98" s="90">
        <v>1.5168974462</v>
      </c>
      <c r="AI98" s="90">
        <v>3.1818533758999998</v>
      </c>
      <c r="AJ98" s="90">
        <v>0.36321950650000001</v>
      </c>
      <c r="AK98" s="90">
        <v>0.17497826259999999</v>
      </c>
      <c r="AL98" s="90">
        <v>0.75397028160000001</v>
      </c>
      <c r="AM98" s="90">
        <v>0.6906419144</v>
      </c>
      <c r="AN98" s="90">
        <v>0.84062822989999997</v>
      </c>
      <c r="AO98" s="90">
        <v>0.3575188285</v>
      </c>
      <c r="AP98" s="90">
        <v>1.9765555391</v>
      </c>
      <c r="AQ98" s="90">
        <v>2.0581503800000001E-2</v>
      </c>
      <c r="AR98" s="90">
        <v>0.38851940750000002</v>
      </c>
      <c r="AS98" s="90">
        <v>0.17453427260000001</v>
      </c>
      <c r="AT98" s="90">
        <v>0.86485781669999995</v>
      </c>
      <c r="AU98" s="89">
        <v>1</v>
      </c>
      <c r="AV98" s="89">
        <v>2</v>
      </c>
      <c r="AW98" s="89" t="s">
        <v>28</v>
      </c>
      <c r="AX98" s="89" t="s">
        <v>28</v>
      </c>
      <c r="AY98" s="89" t="s">
        <v>28</v>
      </c>
      <c r="AZ98" s="89" t="s">
        <v>28</v>
      </c>
      <c r="BA98" s="89" t="s">
        <v>28</v>
      </c>
      <c r="BB98" s="89" t="s">
        <v>28</v>
      </c>
      <c r="BC98" s="101" t="s">
        <v>436</v>
      </c>
      <c r="BD98" s="102">
        <v>10.4</v>
      </c>
      <c r="BE98" s="102">
        <v>5.2</v>
      </c>
      <c r="BF98" s="102">
        <v>5.6</v>
      </c>
    </row>
    <row r="99" spans="1:93" x14ac:dyDescent="0.3">
      <c r="A99" s="9"/>
      <c r="B99" t="s">
        <v>108</v>
      </c>
      <c r="C99" s="89">
        <v>28</v>
      </c>
      <c r="D99" s="99">
        <v>10688</v>
      </c>
      <c r="E99" s="100">
        <v>3.5085777328000001</v>
      </c>
      <c r="F99" s="90">
        <v>1.7025767114999999</v>
      </c>
      <c r="G99" s="90">
        <v>7.2302866730000002</v>
      </c>
      <c r="H99" s="90">
        <v>8.1041118000000005E-6</v>
      </c>
      <c r="I99" s="92">
        <v>2.619760479</v>
      </c>
      <c r="J99" s="90">
        <v>1.8088377575000001</v>
      </c>
      <c r="K99" s="90">
        <v>3.7942291612000001</v>
      </c>
      <c r="L99" s="90">
        <v>0.1927676696</v>
      </c>
      <c r="M99" s="90">
        <v>9.3542674500000006E-2</v>
      </c>
      <c r="N99" s="90">
        <v>0.39724515700000002</v>
      </c>
      <c r="O99" s="99">
        <v>28</v>
      </c>
      <c r="P99" s="99">
        <v>11285</v>
      </c>
      <c r="Q99" s="100">
        <v>3.2001955295000002</v>
      </c>
      <c r="R99" s="90">
        <v>1.5545144333000001</v>
      </c>
      <c r="S99" s="90">
        <v>6.5880709806000004</v>
      </c>
      <c r="T99" s="90">
        <v>3.3837009999999998E-4</v>
      </c>
      <c r="U99" s="92">
        <v>2.4811696943000001</v>
      </c>
      <c r="V99" s="90">
        <v>1.7131464733999999</v>
      </c>
      <c r="W99" s="90">
        <v>3.5935065375000002</v>
      </c>
      <c r="X99" s="90">
        <v>0.26704384920000002</v>
      </c>
      <c r="Y99" s="90">
        <v>0.12971817320000001</v>
      </c>
      <c r="Z99" s="90">
        <v>0.54974885659999995</v>
      </c>
      <c r="AA99" s="99">
        <v>21</v>
      </c>
      <c r="AB99" s="99">
        <v>11751</v>
      </c>
      <c r="AC99" s="100">
        <v>1.9072482353</v>
      </c>
      <c r="AD99" s="90">
        <v>0.88444458110000002</v>
      </c>
      <c r="AE99" s="90">
        <v>4.1128589720999997</v>
      </c>
      <c r="AF99" s="90">
        <v>2.5668354000000001E-3</v>
      </c>
      <c r="AG99" s="92">
        <v>1.7870819505</v>
      </c>
      <c r="AH99" s="90">
        <v>1.1651908446000001</v>
      </c>
      <c r="AI99" s="90">
        <v>2.7408916851999998</v>
      </c>
      <c r="AJ99" s="90">
        <v>0.30658837020000002</v>
      </c>
      <c r="AK99" s="90">
        <v>0.14217363929999999</v>
      </c>
      <c r="AL99" s="90">
        <v>0.66113823360000001</v>
      </c>
      <c r="AM99" s="90">
        <v>0.24924070270000001</v>
      </c>
      <c r="AN99" s="90">
        <v>0.59597865750000001</v>
      </c>
      <c r="AO99" s="90">
        <v>0.2471056522</v>
      </c>
      <c r="AP99" s="90">
        <v>1.4374036243999999</v>
      </c>
      <c r="AQ99" s="90">
        <v>0.83034147319999996</v>
      </c>
      <c r="AR99" s="90">
        <v>0.91210620750000004</v>
      </c>
      <c r="AS99" s="90">
        <v>0.39315442480000001</v>
      </c>
      <c r="AT99" s="90">
        <v>2.1160584273</v>
      </c>
      <c r="AU99" s="89">
        <v>1</v>
      </c>
      <c r="AV99" s="89">
        <v>2</v>
      </c>
      <c r="AW99" s="89">
        <v>3</v>
      </c>
      <c r="AX99" s="89" t="s">
        <v>28</v>
      </c>
      <c r="AY99" s="89" t="s">
        <v>28</v>
      </c>
      <c r="AZ99" s="89" t="s">
        <v>28</v>
      </c>
      <c r="BA99" s="89" t="s">
        <v>28</v>
      </c>
      <c r="BB99" s="89" t="s">
        <v>28</v>
      </c>
      <c r="BC99" s="101" t="s">
        <v>229</v>
      </c>
      <c r="BD99" s="102">
        <v>5.6</v>
      </c>
      <c r="BE99" s="102">
        <v>5.6</v>
      </c>
      <c r="BF99" s="102">
        <v>4.2</v>
      </c>
    </row>
    <row r="100" spans="1:93" x14ac:dyDescent="0.3">
      <c r="A100" s="9"/>
      <c r="B100" t="s">
        <v>109</v>
      </c>
      <c r="C100" s="89">
        <v>47</v>
      </c>
      <c r="D100" s="99">
        <v>7584</v>
      </c>
      <c r="E100" s="100">
        <v>8.7565273446000003</v>
      </c>
      <c r="F100" s="90">
        <v>4.4937697684</v>
      </c>
      <c r="G100" s="90">
        <v>17.062905998000002</v>
      </c>
      <c r="H100" s="90">
        <v>3.1580448599999998E-2</v>
      </c>
      <c r="I100" s="92">
        <v>6.1972573840000003</v>
      </c>
      <c r="J100" s="90">
        <v>4.6562793516000003</v>
      </c>
      <c r="K100" s="90">
        <v>8.2482162653</v>
      </c>
      <c r="L100" s="90">
        <v>0.48109960740000002</v>
      </c>
      <c r="M100" s="90">
        <v>0.24689591960000001</v>
      </c>
      <c r="N100" s="90">
        <v>0.93746722339999999</v>
      </c>
      <c r="O100" s="99">
        <v>44</v>
      </c>
      <c r="P100" s="99">
        <v>7901</v>
      </c>
      <c r="Q100" s="100">
        <v>7.2520409336</v>
      </c>
      <c r="R100" s="90">
        <v>3.6794557758000002</v>
      </c>
      <c r="S100" s="90">
        <v>14.293444711999999</v>
      </c>
      <c r="T100" s="90">
        <v>0.1468192314</v>
      </c>
      <c r="U100" s="92">
        <v>5.5689153272</v>
      </c>
      <c r="V100" s="90">
        <v>4.1442615239</v>
      </c>
      <c r="W100" s="90">
        <v>7.4833158433999998</v>
      </c>
      <c r="X100" s="90">
        <v>0.60515456239999998</v>
      </c>
      <c r="Y100" s="90">
        <v>0.30703624959999998</v>
      </c>
      <c r="Z100" s="90">
        <v>1.1927322749</v>
      </c>
      <c r="AA100" s="99">
        <v>27</v>
      </c>
      <c r="AB100" s="99">
        <v>7662</v>
      </c>
      <c r="AC100" s="100">
        <v>3.8577544769999998</v>
      </c>
      <c r="AD100" s="90">
        <v>1.8646896066</v>
      </c>
      <c r="AE100" s="90">
        <v>7.9810975253000001</v>
      </c>
      <c r="AF100" s="90">
        <v>0.1976709328</v>
      </c>
      <c r="AG100" s="92">
        <v>3.5238841033999999</v>
      </c>
      <c r="AH100" s="90">
        <v>2.4166168714</v>
      </c>
      <c r="AI100" s="90">
        <v>5.1384889848000004</v>
      </c>
      <c r="AJ100" s="90">
        <v>0.6201304245</v>
      </c>
      <c r="AK100" s="90">
        <v>0.29974711050000002</v>
      </c>
      <c r="AL100" s="90">
        <v>1.2829539636</v>
      </c>
      <c r="AM100" s="90">
        <v>0.12551882289999999</v>
      </c>
      <c r="AN100" s="90">
        <v>0.53195431630000001</v>
      </c>
      <c r="AO100" s="90">
        <v>0.23723297739999999</v>
      </c>
      <c r="AP100" s="90">
        <v>1.1928164362</v>
      </c>
      <c r="AQ100" s="90">
        <v>0.62440370670000001</v>
      </c>
      <c r="AR100" s="90">
        <v>0.82818686539999997</v>
      </c>
      <c r="AS100" s="90">
        <v>0.3893970987</v>
      </c>
      <c r="AT100" s="90">
        <v>1.7614242283999999</v>
      </c>
      <c r="AU100" s="89" t="s">
        <v>28</v>
      </c>
      <c r="AV100" s="89" t="s">
        <v>28</v>
      </c>
      <c r="AW100" s="89" t="s">
        <v>28</v>
      </c>
      <c r="AX100" s="89" t="s">
        <v>28</v>
      </c>
      <c r="AY100" s="89" t="s">
        <v>28</v>
      </c>
      <c r="AZ100" s="89" t="s">
        <v>28</v>
      </c>
      <c r="BA100" s="89" t="s">
        <v>28</v>
      </c>
      <c r="BB100" s="89" t="s">
        <v>28</v>
      </c>
      <c r="BC100" s="101" t="s">
        <v>28</v>
      </c>
      <c r="BD100" s="102">
        <v>9.4</v>
      </c>
      <c r="BE100" s="102">
        <v>8.8000000000000007</v>
      </c>
      <c r="BF100" s="102">
        <v>5.4</v>
      </c>
    </row>
    <row r="101" spans="1:93" x14ac:dyDescent="0.3">
      <c r="A101" s="9"/>
      <c r="B101" t="s">
        <v>152</v>
      </c>
      <c r="C101" s="89">
        <v>32</v>
      </c>
      <c r="D101" s="99">
        <v>6500</v>
      </c>
      <c r="E101" s="100">
        <v>6.1182092590000003</v>
      </c>
      <c r="F101" s="90">
        <v>3.0102694586999998</v>
      </c>
      <c r="G101" s="90">
        <v>12.434928185</v>
      </c>
      <c r="H101" s="90">
        <v>2.5887798000000001E-3</v>
      </c>
      <c r="I101" s="92">
        <v>4.9230769231</v>
      </c>
      <c r="J101" s="90">
        <v>3.4814809715999999</v>
      </c>
      <c r="K101" s="90">
        <v>6.9616024296000001</v>
      </c>
      <c r="L101" s="90">
        <v>0.33614559249999998</v>
      </c>
      <c r="M101" s="90">
        <v>0.1653897027</v>
      </c>
      <c r="N101" s="90">
        <v>0.68319766869999998</v>
      </c>
      <c r="O101" s="99">
        <v>21</v>
      </c>
      <c r="P101" s="99">
        <v>6557</v>
      </c>
      <c r="Q101" s="100">
        <v>4.0509411144999996</v>
      </c>
      <c r="R101" s="90">
        <v>1.8874456404</v>
      </c>
      <c r="S101" s="90">
        <v>8.6943557801000004</v>
      </c>
      <c r="T101" s="90">
        <v>5.3784794000000004E-3</v>
      </c>
      <c r="U101" s="92">
        <v>3.2026841543</v>
      </c>
      <c r="V101" s="90">
        <v>2.0881741062999999</v>
      </c>
      <c r="W101" s="90">
        <v>4.9120357165000001</v>
      </c>
      <c r="X101" s="90">
        <v>0.33803525379999999</v>
      </c>
      <c r="Y101" s="90">
        <v>0.15749998530000001</v>
      </c>
      <c r="Z101" s="90">
        <v>0.72551011720000003</v>
      </c>
      <c r="AA101" s="99">
        <v>17</v>
      </c>
      <c r="AB101" s="99">
        <v>6806</v>
      </c>
      <c r="AC101" s="100">
        <v>2.5725005583999998</v>
      </c>
      <c r="AD101" s="90">
        <v>1.1605617427999999</v>
      </c>
      <c r="AE101" s="90">
        <v>5.7022034060999998</v>
      </c>
      <c r="AF101" s="90">
        <v>2.96802805E-2</v>
      </c>
      <c r="AG101" s="92">
        <v>2.4977960623</v>
      </c>
      <c r="AH101" s="90">
        <v>1.5527812502</v>
      </c>
      <c r="AI101" s="90">
        <v>4.0179421075999997</v>
      </c>
      <c r="AJ101" s="90">
        <v>0.41352705909999998</v>
      </c>
      <c r="AK101" s="90">
        <v>0.18655921480000001</v>
      </c>
      <c r="AL101" s="90">
        <v>0.91662386510000005</v>
      </c>
      <c r="AM101" s="90">
        <v>0.34276655659999999</v>
      </c>
      <c r="AN101" s="90">
        <v>0.63503775679999996</v>
      </c>
      <c r="AO101" s="90">
        <v>0.2485418177</v>
      </c>
      <c r="AP101" s="90">
        <v>1.6225557389</v>
      </c>
      <c r="AQ101" s="90">
        <v>0.35083812279999999</v>
      </c>
      <c r="AR101" s="90">
        <v>0.66211221990000002</v>
      </c>
      <c r="AS101" s="90">
        <v>0.27844944490000001</v>
      </c>
      <c r="AT101" s="90">
        <v>1.5744064132</v>
      </c>
      <c r="AU101" s="89">
        <v>1</v>
      </c>
      <c r="AV101" s="89" t="s">
        <v>28</v>
      </c>
      <c r="AW101" s="89" t="s">
        <v>28</v>
      </c>
      <c r="AX101" s="89" t="s">
        <v>28</v>
      </c>
      <c r="AY101" s="89" t="s">
        <v>28</v>
      </c>
      <c r="AZ101" s="89" t="s">
        <v>28</v>
      </c>
      <c r="BA101" s="89" t="s">
        <v>28</v>
      </c>
      <c r="BB101" s="89" t="s">
        <v>28</v>
      </c>
      <c r="BC101" s="101">
        <v>-1</v>
      </c>
      <c r="BD101" s="102">
        <v>6.4</v>
      </c>
      <c r="BE101" s="102">
        <v>4.2</v>
      </c>
      <c r="BF101" s="102">
        <v>3.4</v>
      </c>
    </row>
    <row r="102" spans="1:93" x14ac:dyDescent="0.3">
      <c r="A102" s="9"/>
      <c r="B102" t="s">
        <v>153</v>
      </c>
      <c r="C102" s="89">
        <v>119</v>
      </c>
      <c r="D102" s="99">
        <v>7003</v>
      </c>
      <c r="E102" s="100">
        <v>24.299186316</v>
      </c>
      <c r="F102" s="90">
        <v>13.130847082000001</v>
      </c>
      <c r="G102" s="90">
        <v>44.966669091999997</v>
      </c>
      <c r="H102" s="90">
        <v>0.35747449040000001</v>
      </c>
      <c r="I102" s="92">
        <v>16.992717407000001</v>
      </c>
      <c r="J102" s="90">
        <v>14.198200915999999</v>
      </c>
      <c r="K102" s="90">
        <v>20.337255866</v>
      </c>
      <c r="L102" s="90">
        <v>1.3350416822</v>
      </c>
      <c r="M102" s="90">
        <v>0.72143272400000003</v>
      </c>
      <c r="N102" s="90">
        <v>2.4705509380000001</v>
      </c>
      <c r="O102" s="99">
        <v>72</v>
      </c>
      <c r="P102" s="99">
        <v>7223</v>
      </c>
      <c r="Q102" s="100">
        <v>11.832857542999999</v>
      </c>
      <c r="R102" s="90">
        <v>6.2206770147999997</v>
      </c>
      <c r="S102" s="90">
        <v>22.508244247</v>
      </c>
      <c r="T102" s="90">
        <v>0.96918331820000003</v>
      </c>
      <c r="U102" s="92">
        <v>9.9681572753999994</v>
      </c>
      <c r="V102" s="90">
        <v>7.9122466597000001</v>
      </c>
      <c r="W102" s="90">
        <v>12.558273742000001</v>
      </c>
      <c r="X102" s="90">
        <v>0.98740586190000001</v>
      </c>
      <c r="Y102" s="90">
        <v>0.51909126149999996</v>
      </c>
      <c r="Z102" s="90">
        <v>1.8782252917</v>
      </c>
      <c r="AA102" s="99">
        <v>48</v>
      </c>
      <c r="AB102" s="99">
        <v>6916</v>
      </c>
      <c r="AC102" s="100">
        <v>8.7342637047</v>
      </c>
      <c r="AD102" s="90">
        <v>4.4436845138000001</v>
      </c>
      <c r="AE102" s="90">
        <v>17.167591945000002</v>
      </c>
      <c r="AF102" s="90">
        <v>0.32501188800000003</v>
      </c>
      <c r="AG102" s="92">
        <v>6.9404279931000001</v>
      </c>
      <c r="AH102" s="90">
        <v>5.2302914838000003</v>
      </c>
      <c r="AI102" s="90">
        <v>9.2097239467000005</v>
      </c>
      <c r="AJ102" s="90">
        <v>1.4040247226</v>
      </c>
      <c r="AK102" s="90">
        <v>0.71431813</v>
      </c>
      <c r="AL102" s="90">
        <v>2.7596743507000001</v>
      </c>
      <c r="AM102" s="90">
        <v>0.41506024470000003</v>
      </c>
      <c r="AN102" s="90">
        <v>0.73813647069999999</v>
      </c>
      <c r="AO102" s="90">
        <v>0.35565711719999998</v>
      </c>
      <c r="AP102" s="90">
        <v>1.5319402395999999</v>
      </c>
      <c r="AQ102" s="90">
        <v>3.6848240900000002E-2</v>
      </c>
      <c r="AR102" s="90">
        <v>0.48696517610000001</v>
      </c>
      <c r="AS102" s="90">
        <v>0.24778781029999999</v>
      </c>
      <c r="AT102" s="90">
        <v>0.95700866979999999</v>
      </c>
      <c r="AU102" s="89" t="s">
        <v>28</v>
      </c>
      <c r="AV102" s="89" t="s">
        <v>28</v>
      </c>
      <c r="AW102" s="89" t="s">
        <v>28</v>
      </c>
      <c r="AX102" s="89" t="s">
        <v>28</v>
      </c>
      <c r="AY102" s="89" t="s">
        <v>28</v>
      </c>
      <c r="AZ102" s="89" t="s">
        <v>28</v>
      </c>
      <c r="BA102" s="89" t="s">
        <v>28</v>
      </c>
      <c r="BB102" s="89" t="s">
        <v>28</v>
      </c>
      <c r="BC102" s="101" t="s">
        <v>28</v>
      </c>
      <c r="BD102" s="102">
        <v>23.8</v>
      </c>
      <c r="BE102" s="102">
        <v>14.4</v>
      </c>
      <c r="BF102" s="102">
        <v>9.6</v>
      </c>
    </row>
    <row r="103" spans="1:93" x14ac:dyDescent="0.3">
      <c r="A103" s="9"/>
      <c r="B103" t="s">
        <v>110</v>
      </c>
      <c r="C103" s="89">
        <v>38</v>
      </c>
      <c r="D103" s="99">
        <v>9030</v>
      </c>
      <c r="E103" s="100">
        <v>4.8179175621999999</v>
      </c>
      <c r="F103" s="90">
        <v>2.4045350195999999</v>
      </c>
      <c r="G103" s="90">
        <v>9.6535627252000005</v>
      </c>
      <c r="H103" s="90">
        <v>1.7798569999999999E-4</v>
      </c>
      <c r="I103" s="92">
        <v>4.2081949059000001</v>
      </c>
      <c r="J103" s="90">
        <v>3.0620531327</v>
      </c>
      <c r="K103" s="90">
        <v>5.7833432663000002</v>
      </c>
      <c r="L103" s="90">
        <v>0.26470519149999999</v>
      </c>
      <c r="M103" s="90">
        <v>0.13210954620000001</v>
      </c>
      <c r="N103" s="90">
        <v>0.53038436970000002</v>
      </c>
      <c r="O103" s="99">
        <v>18</v>
      </c>
      <c r="P103" s="99">
        <v>9324</v>
      </c>
      <c r="Q103" s="100">
        <v>2.2966287222999999</v>
      </c>
      <c r="R103" s="90">
        <v>1.0426049850000001</v>
      </c>
      <c r="S103" s="90">
        <v>5.0589663047000002</v>
      </c>
      <c r="T103" s="90">
        <v>4.1263400000000002E-5</v>
      </c>
      <c r="U103" s="92">
        <v>1.9305019305</v>
      </c>
      <c r="V103" s="90">
        <v>1.2162983356999999</v>
      </c>
      <c r="W103" s="90">
        <v>3.0640818904999998</v>
      </c>
      <c r="X103" s="90">
        <v>0.19164471929999999</v>
      </c>
      <c r="Y103" s="90">
        <v>8.7001324099999999E-2</v>
      </c>
      <c r="Z103" s="90">
        <v>0.42215102869999999</v>
      </c>
      <c r="AA103" s="99">
        <v>26</v>
      </c>
      <c r="AB103" s="99">
        <v>9157</v>
      </c>
      <c r="AC103" s="100">
        <v>2.7957884580000001</v>
      </c>
      <c r="AD103" s="90">
        <v>1.3391884000000001</v>
      </c>
      <c r="AE103" s="90">
        <v>5.8366941512999997</v>
      </c>
      <c r="AF103" s="90">
        <v>3.3195723599999997E-2</v>
      </c>
      <c r="AG103" s="92">
        <v>2.8393578683</v>
      </c>
      <c r="AH103" s="90">
        <v>1.9332400201</v>
      </c>
      <c r="AI103" s="90">
        <v>4.1701770191999996</v>
      </c>
      <c r="AJ103" s="90">
        <v>0.44942038010000002</v>
      </c>
      <c r="AK103" s="90">
        <v>0.2152732829</v>
      </c>
      <c r="AL103" s="90">
        <v>0.93824312659999998</v>
      </c>
      <c r="AM103" s="90">
        <v>0.67193300160000002</v>
      </c>
      <c r="AN103" s="90">
        <v>1.2173445498</v>
      </c>
      <c r="AO103" s="90">
        <v>0.48990892920000001</v>
      </c>
      <c r="AP103" s="90">
        <v>3.0249045578999998</v>
      </c>
      <c r="AQ103" s="90">
        <v>9.8071843300000003E-2</v>
      </c>
      <c r="AR103" s="90">
        <v>0.47668493550000002</v>
      </c>
      <c r="AS103" s="90">
        <v>0.19815447959999999</v>
      </c>
      <c r="AT103" s="90">
        <v>1.1467241528000001</v>
      </c>
      <c r="AU103" s="89">
        <v>1</v>
      </c>
      <c r="AV103" s="89">
        <v>2</v>
      </c>
      <c r="AW103" s="89" t="s">
        <v>28</v>
      </c>
      <c r="AX103" s="89" t="s">
        <v>28</v>
      </c>
      <c r="AY103" s="89" t="s">
        <v>28</v>
      </c>
      <c r="AZ103" s="89" t="s">
        <v>28</v>
      </c>
      <c r="BA103" s="89" t="s">
        <v>28</v>
      </c>
      <c r="BB103" s="89" t="s">
        <v>28</v>
      </c>
      <c r="BC103" s="101" t="s">
        <v>436</v>
      </c>
      <c r="BD103" s="102">
        <v>7.6</v>
      </c>
      <c r="BE103" s="102">
        <v>3.6</v>
      </c>
      <c r="BF103" s="102">
        <v>5.2</v>
      </c>
    </row>
    <row r="104" spans="1:93" x14ac:dyDescent="0.3">
      <c r="A104" s="9"/>
      <c r="B104" t="s">
        <v>111</v>
      </c>
      <c r="C104" s="89">
        <v>27</v>
      </c>
      <c r="D104" s="99">
        <v>7644</v>
      </c>
      <c r="E104" s="100">
        <v>4.8380316813000004</v>
      </c>
      <c r="F104" s="90">
        <v>2.3510798969</v>
      </c>
      <c r="G104" s="90">
        <v>9.9556593464999992</v>
      </c>
      <c r="H104" s="90">
        <v>3.1988559999999999E-4</v>
      </c>
      <c r="I104" s="92">
        <v>3.5321821035999998</v>
      </c>
      <c r="J104" s="90">
        <v>2.4223074918999998</v>
      </c>
      <c r="K104" s="90">
        <v>5.1505890372999996</v>
      </c>
      <c r="L104" s="90">
        <v>0.26581029789999999</v>
      </c>
      <c r="M104" s="90">
        <v>0.12917262409999999</v>
      </c>
      <c r="N104" s="90">
        <v>0.54698210989999996</v>
      </c>
      <c r="O104" s="99">
        <v>21</v>
      </c>
      <c r="P104" s="99">
        <v>8431</v>
      </c>
      <c r="Q104" s="100">
        <v>3.1912781990000001</v>
      </c>
      <c r="R104" s="90">
        <v>1.5015410878</v>
      </c>
      <c r="S104" s="90">
        <v>6.7825360400000001</v>
      </c>
      <c r="T104" s="90">
        <v>5.8235610000000005E-4</v>
      </c>
      <c r="U104" s="92">
        <v>2.4908077334000001</v>
      </c>
      <c r="V104" s="90">
        <v>1.6240253368999999</v>
      </c>
      <c r="W104" s="90">
        <v>3.8202132834999998</v>
      </c>
      <c r="X104" s="90">
        <v>0.26629973270000001</v>
      </c>
      <c r="Y104" s="90">
        <v>0.1252977539</v>
      </c>
      <c r="Z104" s="90">
        <v>0.56597620820000005</v>
      </c>
      <c r="AA104" s="99">
        <v>28</v>
      </c>
      <c r="AB104" s="99">
        <v>9262</v>
      </c>
      <c r="AC104" s="100">
        <v>3.3023740938000001</v>
      </c>
      <c r="AD104" s="90">
        <v>1.5919738849</v>
      </c>
      <c r="AE104" s="90">
        <v>6.8504105241</v>
      </c>
      <c r="AF104" s="90">
        <v>8.8937544199999996E-2</v>
      </c>
      <c r="AG104" s="92">
        <v>3.0231051609000001</v>
      </c>
      <c r="AH104" s="90">
        <v>2.0873308089</v>
      </c>
      <c r="AI104" s="90">
        <v>4.3783978919999997</v>
      </c>
      <c r="AJ104" s="90">
        <v>0.53085354730000001</v>
      </c>
      <c r="AK104" s="90">
        <v>0.25590831330000002</v>
      </c>
      <c r="AL104" s="90">
        <v>1.1011970855</v>
      </c>
      <c r="AM104" s="90">
        <v>0.93882921610000003</v>
      </c>
      <c r="AN104" s="90">
        <v>1.0348123504</v>
      </c>
      <c r="AO104" s="90">
        <v>0.43181605639999998</v>
      </c>
      <c r="AP104" s="90">
        <v>2.4798443334</v>
      </c>
      <c r="AQ104" s="90">
        <v>0.34738517149999998</v>
      </c>
      <c r="AR104" s="90">
        <v>0.65962325369999997</v>
      </c>
      <c r="AS104" s="90">
        <v>0.27693938689999997</v>
      </c>
      <c r="AT104" s="90">
        <v>1.5711121546</v>
      </c>
      <c r="AU104" s="89">
        <v>1</v>
      </c>
      <c r="AV104" s="89">
        <v>2</v>
      </c>
      <c r="AW104" s="89" t="s">
        <v>28</v>
      </c>
      <c r="AX104" s="89" t="s">
        <v>28</v>
      </c>
      <c r="AY104" s="89" t="s">
        <v>28</v>
      </c>
      <c r="AZ104" s="89" t="s">
        <v>28</v>
      </c>
      <c r="BA104" s="89" t="s">
        <v>28</v>
      </c>
      <c r="BB104" s="89" t="s">
        <v>28</v>
      </c>
      <c r="BC104" s="101" t="s">
        <v>436</v>
      </c>
      <c r="BD104" s="102">
        <v>5.4</v>
      </c>
      <c r="BE104" s="102">
        <v>4.2</v>
      </c>
      <c r="BF104" s="102">
        <v>5.6</v>
      </c>
    </row>
    <row r="105" spans="1:93" x14ac:dyDescent="0.3">
      <c r="A105" s="9"/>
      <c r="B105" s="3" t="s">
        <v>167</v>
      </c>
      <c r="C105" s="95" t="s">
        <v>28</v>
      </c>
      <c r="D105" s="96" t="s">
        <v>28</v>
      </c>
      <c r="E105" s="91" t="s">
        <v>28</v>
      </c>
      <c r="F105" s="97" t="s">
        <v>28</v>
      </c>
      <c r="G105" s="97" t="s">
        <v>28</v>
      </c>
      <c r="H105" s="97" t="s">
        <v>28</v>
      </c>
      <c r="I105" s="98" t="s">
        <v>28</v>
      </c>
      <c r="J105" s="97" t="s">
        <v>28</v>
      </c>
      <c r="K105" s="97" t="s">
        <v>28</v>
      </c>
      <c r="L105" s="97" t="s">
        <v>28</v>
      </c>
      <c r="M105" s="97" t="s">
        <v>28</v>
      </c>
      <c r="N105" s="97" t="s">
        <v>28</v>
      </c>
      <c r="O105" s="96">
        <v>7</v>
      </c>
      <c r="P105" s="96">
        <v>354</v>
      </c>
      <c r="Q105" s="91">
        <v>19.15748644</v>
      </c>
      <c r="R105" s="97">
        <v>7.0580870229999997</v>
      </c>
      <c r="S105" s="97">
        <v>51.998407712000002</v>
      </c>
      <c r="T105" s="97">
        <v>0.35712385540000002</v>
      </c>
      <c r="U105" s="98">
        <v>19.774011299000001</v>
      </c>
      <c r="V105" s="97">
        <v>9.4269420049000008</v>
      </c>
      <c r="W105" s="97">
        <v>41.478087238999997</v>
      </c>
      <c r="X105" s="97">
        <v>1.598617607</v>
      </c>
      <c r="Y105" s="97">
        <v>0.58896986419999997</v>
      </c>
      <c r="Z105" s="97">
        <v>4.3390645408999999</v>
      </c>
      <c r="AA105" s="96">
        <v>11</v>
      </c>
      <c r="AB105" s="96">
        <v>238</v>
      </c>
      <c r="AC105" s="91">
        <v>45.79542807</v>
      </c>
      <c r="AD105" s="97">
        <v>18.874660328000001</v>
      </c>
      <c r="AE105" s="97">
        <v>111.11305822999999</v>
      </c>
      <c r="AF105" s="97">
        <v>1.01365E-5</v>
      </c>
      <c r="AG105" s="98">
        <v>46.218487394999997</v>
      </c>
      <c r="AH105" s="97">
        <v>25.595805792</v>
      </c>
      <c r="AI105" s="97">
        <v>83.456977070999997</v>
      </c>
      <c r="AJ105" s="97">
        <v>7.3615722360999998</v>
      </c>
      <c r="AK105" s="97">
        <v>3.0340839969000002</v>
      </c>
      <c r="AL105" s="97">
        <v>17.861320202000002</v>
      </c>
      <c r="AM105" s="97">
        <v>0.15530715649999999</v>
      </c>
      <c r="AN105" s="97">
        <v>2.3904716422000001</v>
      </c>
      <c r="AO105" s="97">
        <v>0.71855329379999999</v>
      </c>
      <c r="AP105" s="97">
        <v>7.9525829493</v>
      </c>
      <c r="AQ105" s="97">
        <v>0.59452456819999999</v>
      </c>
      <c r="AR105" s="97">
        <v>1.4466906835</v>
      </c>
      <c r="AS105" s="97">
        <v>0.37140829800000003</v>
      </c>
      <c r="AT105" s="97">
        <v>5.6350758585999996</v>
      </c>
      <c r="AU105" s="95" t="s">
        <v>28</v>
      </c>
      <c r="AV105" s="95" t="s">
        <v>28</v>
      </c>
      <c r="AW105" s="95">
        <v>3</v>
      </c>
      <c r="AX105" s="95" t="s">
        <v>28</v>
      </c>
      <c r="AY105" s="95" t="s">
        <v>28</v>
      </c>
      <c r="AZ105" s="95" t="s">
        <v>422</v>
      </c>
      <c r="BA105" s="95" t="s">
        <v>28</v>
      </c>
      <c r="BB105" s="95" t="s">
        <v>28</v>
      </c>
      <c r="BC105" s="93" t="s">
        <v>440</v>
      </c>
      <c r="BD105" s="94" t="s">
        <v>28</v>
      </c>
      <c r="BE105" s="94">
        <v>1.4</v>
      </c>
      <c r="BF105" s="94">
        <v>2.2000000000000002</v>
      </c>
      <c r="CO105" s="4"/>
    </row>
    <row r="106" spans="1:93" x14ac:dyDescent="0.3">
      <c r="A106" s="9"/>
      <c r="B106" t="s">
        <v>115</v>
      </c>
      <c r="C106" s="89">
        <v>183</v>
      </c>
      <c r="D106" s="99">
        <v>14617</v>
      </c>
      <c r="E106" s="100">
        <v>16.719678004999999</v>
      </c>
      <c r="F106" s="90">
        <v>9.1485149053000008</v>
      </c>
      <c r="G106" s="90">
        <v>30.556613340999998</v>
      </c>
      <c r="H106" s="90">
        <v>0.78259567480000003</v>
      </c>
      <c r="I106" s="92">
        <v>12.519668878999999</v>
      </c>
      <c r="J106" s="90">
        <v>10.831041356</v>
      </c>
      <c r="K106" s="90">
        <v>14.471564061</v>
      </c>
      <c r="L106" s="90">
        <v>0.91860965049999999</v>
      </c>
      <c r="M106" s="90">
        <v>0.50263612000000002</v>
      </c>
      <c r="N106" s="90">
        <v>1.678836153</v>
      </c>
      <c r="O106" s="99">
        <v>80</v>
      </c>
      <c r="P106" s="99">
        <v>14710</v>
      </c>
      <c r="Q106" s="100">
        <v>6.6592066567000003</v>
      </c>
      <c r="R106" s="90">
        <v>3.5296122800999998</v>
      </c>
      <c r="S106" s="90">
        <v>12.563712322000001</v>
      </c>
      <c r="T106" s="90">
        <v>6.9669229099999994E-2</v>
      </c>
      <c r="U106" s="92">
        <v>5.4384772263999999</v>
      </c>
      <c r="V106" s="90">
        <v>4.3682761819999998</v>
      </c>
      <c r="W106" s="90">
        <v>6.7708710049</v>
      </c>
      <c r="X106" s="90">
        <v>0.55568485160000003</v>
      </c>
      <c r="Y106" s="90">
        <v>0.2945323936</v>
      </c>
      <c r="Z106" s="90">
        <v>1.0483928458</v>
      </c>
      <c r="AA106" s="99">
        <v>52</v>
      </c>
      <c r="AB106" s="99">
        <v>12826</v>
      </c>
      <c r="AC106" s="100">
        <v>5.1765003030000001</v>
      </c>
      <c r="AD106" s="90">
        <v>2.6639606654999999</v>
      </c>
      <c r="AE106" s="90">
        <v>10.058765406999999</v>
      </c>
      <c r="AF106" s="90">
        <v>0.58766678809999995</v>
      </c>
      <c r="AG106" s="92">
        <v>4.0542647747</v>
      </c>
      <c r="AH106" s="90">
        <v>3.0893825722999999</v>
      </c>
      <c r="AI106" s="90">
        <v>5.3205009346000001</v>
      </c>
      <c r="AJ106" s="90">
        <v>0.83211758280000003</v>
      </c>
      <c r="AK106" s="90">
        <v>0.42822918580000002</v>
      </c>
      <c r="AL106" s="90">
        <v>1.6169371324999999</v>
      </c>
      <c r="AM106" s="90">
        <v>0.4882567518</v>
      </c>
      <c r="AN106" s="90">
        <v>0.77734489559999997</v>
      </c>
      <c r="AO106" s="90">
        <v>0.38131311490000003</v>
      </c>
      <c r="AP106" s="90">
        <v>1.5846952622999999</v>
      </c>
      <c r="AQ106" s="90">
        <v>5.9740879999999998E-3</v>
      </c>
      <c r="AR106" s="90">
        <v>0.3982855803</v>
      </c>
      <c r="AS106" s="90">
        <v>0.2066163577</v>
      </c>
      <c r="AT106" s="90">
        <v>0.76775820289999996</v>
      </c>
      <c r="AU106" s="89" t="s">
        <v>28</v>
      </c>
      <c r="AV106" s="89" t="s">
        <v>28</v>
      </c>
      <c r="AW106" s="89" t="s">
        <v>28</v>
      </c>
      <c r="AX106" s="89" t="s">
        <v>28</v>
      </c>
      <c r="AY106" s="89" t="s">
        <v>28</v>
      </c>
      <c r="AZ106" s="89" t="s">
        <v>28</v>
      </c>
      <c r="BA106" s="89" t="s">
        <v>28</v>
      </c>
      <c r="BB106" s="89" t="s">
        <v>28</v>
      </c>
      <c r="BC106" s="101" t="s">
        <v>28</v>
      </c>
      <c r="BD106" s="102">
        <v>36.6</v>
      </c>
      <c r="BE106" s="102">
        <v>16</v>
      </c>
      <c r="BF106" s="102">
        <v>10.4</v>
      </c>
    </row>
    <row r="107" spans="1:93" x14ac:dyDescent="0.3">
      <c r="A107" s="9"/>
      <c r="B107" t="s">
        <v>116</v>
      </c>
      <c r="C107" s="89">
        <v>211</v>
      </c>
      <c r="D107" s="99">
        <v>14273</v>
      </c>
      <c r="E107" s="100">
        <v>20.202844683999999</v>
      </c>
      <c r="F107" s="90">
        <v>11.089705147</v>
      </c>
      <c r="G107" s="90">
        <v>36.804849898000001</v>
      </c>
      <c r="H107" s="90">
        <v>0.73313528350000001</v>
      </c>
      <c r="I107" s="92">
        <v>14.78315701</v>
      </c>
      <c r="J107" s="90">
        <v>12.917190325</v>
      </c>
      <c r="K107" s="90">
        <v>16.918673927</v>
      </c>
      <c r="L107" s="90">
        <v>1.1099811904000001</v>
      </c>
      <c r="M107" s="90">
        <v>0.60928865769999996</v>
      </c>
      <c r="N107" s="90">
        <v>2.0221256827</v>
      </c>
      <c r="O107" s="99">
        <v>140</v>
      </c>
      <c r="P107" s="99">
        <v>14794</v>
      </c>
      <c r="Q107" s="100">
        <v>11.961250592000001</v>
      </c>
      <c r="R107" s="90">
        <v>6.4848341849000004</v>
      </c>
      <c r="S107" s="90">
        <v>22.062478644999999</v>
      </c>
      <c r="T107" s="90">
        <v>0.99519260919999997</v>
      </c>
      <c r="U107" s="92">
        <v>9.4632959307999993</v>
      </c>
      <c r="V107" s="90">
        <v>8.0186777514000003</v>
      </c>
      <c r="W107" s="90">
        <v>11.168171692</v>
      </c>
      <c r="X107" s="90">
        <v>0.99811976160000004</v>
      </c>
      <c r="Y107" s="90">
        <v>0.54113414820000005</v>
      </c>
      <c r="Z107" s="90">
        <v>1.8410278889</v>
      </c>
      <c r="AA107" s="99">
        <v>86</v>
      </c>
      <c r="AB107" s="99">
        <v>12894</v>
      </c>
      <c r="AC107" s="100">
        <v>7.6318577618000001</v>
      </c>
      <c r="AD107" s="90">
        <v>4.0504173299000001</v>
      </c>
      <c r="AE107" s="90">
        <v>14.38006214</v>
      </c>
      <c r="AF107" s="90">
        <v>0.52710042710000005</v>
      </c>
      <c r="AG107" s="92">
        <v>6.6697688847999999</v>
      </c>
      <c r="AH107" s="90">
        <v>5.3991247522999997</v>
      </c>
      <c r="AI107" s="90">
        <v>8.2394497287000004</v>
      </c>
      <c r="AJ107" s="90">
        <v>1.2268139981999999</v>
      </c>
      <c r="AK107" s="90">
        <v>0.65110079799999998</v>
      </c>
      <c r="AL107" s="90">
        <v>2.3115815412999998</v>
      </c>
      <c r="AM107" s="90">
        <v>0.18388221900000001</v>
      </c>
      <c r="AN107" s="90">
        <v>0.63804848020000005</v>
      </c>
      <c r="AO107" s="90">
        <v>0.32887892369999999</v>
      </c>
      <c r="AP107" s="90">
        <v>1.2378593876999999</v>
      </c>
      <c r="AQ107" s="90">
        <v>0.10371624040000001</v>
      </c>
      <c r="AR107" s="90">
        <v>0.5920577413</v>
      </c>
      <c r="AS107" s="90">
        <v>0.31489024370000002</v>
      </c>
      <c r="AT107" s="90">
        <v>1.113189043</v>
      </c>
      <c r="AU107" s="89" t="s">
        <v>28</v>
      </c>
      <c r="AV107" s="89" t="s">
        <v>28</v>
      </c>
      <c r="AW107" s="89" t="s">
        <v>28</v>
      </c>
      <c r="AX107" s="89" t="s">
        <v>28</v>
      </c>
      <c r="AY107" s="89" t="s">
        <v>28</v>
      </c>
      <c r="AZ107" s="89" t="s">
        <v>28</v>
      </c>
      <c r="BA107" s="89" t="s">
        <v>28</v>
      </c>
      <c r="BB107" s="89" t="s">
        <v>28</v>
      </c>
      <c r="BC107" s="101" t="s">
        <v>28</v>
      </c>
      <c r="BD107" s="102">
        <v>42.2</v>
      </c>
      <c r="BE107" s="102">
        <v>28</v>
      </c>
      <c r="BF107" s="102">
        <v>17.2</v>
      </c>
    </row>
    <row r="108" spans="1:93" x14ac:dyDescent="0.3">
      <c r="A108" s="9"/>
      <c r="B108" t="s">
        <v>117</v>
      </c>
      <c r="C108" s="89">
        <v>108</v>
      </c>
      <c r="D108" s="99">
        <v>12104</v>
      </c>
      <c r="E108" s="100">
        <v>13.490270884999999</v>
      </c>
      <c r="F108" s="90">
        <v>7.2619015193000003</v>
      </c>
      <c r="G108" s="90">
        <v>25.060572368999999</v>
      </c>
      <c r="H108" s="90">
        <v>0.34320350690000001</v>
      </c>
      <c r="I108" s="92">
        <v>8.9226701917</v>
      </c>
      <c r="J108" s="90">
        <v>7.3890385742999998</v>
      </c>
      <c r="K108" s="90">
        <v>10.774614660999999</v>
      </c>
      <c r="L108" s="90">
        <v>0.74118012440000003</v>
      </c>
      <c r="M108" s="90">
        <v>0.39898213440000002</v>
      </c>
      <c r="N108" s="90">
        <v>1.3768736227</v>
      </c>
      <c r="O108" s="99">
        <v>87</v>
      </c>
      <c r="P108" s="99">
        <v>12911</v>
      </c>
      <c r="Q108" s="100">
        <v>8.1173921379999996</v>
      </c>
      <c r="R108" s="90">
        <v>4.3124538645000001</v>
      </c>
      <c r="S108" s="90">
        <v>15.279480591</v>
      </c>
      <c r="T108" s="90">
        <v>0.22739246269999999</v>
      </c>
      <c r="U108" s="92">
        <v>6.7384400898000001</v>
      </c>
      <c r="V108" s="90">
        <v>5.4613622878000001</v>
      </c>
      <c r="W108" s="90">
        <v>8.3141480918999999</v>
      </c>
      <c r="X108" s="90">
        <v>0.67736474899999999</v>
      </c>
      <c r="Y108" s="90">
        <v>0.3598574739</v>
      </c>
      <c r="Z108" s="90">
        <v>1.2750131274000001</v>
      </c>
      <c r="AA108" s="99">
        <v>67</v>
      </c>
      <c r="AB108" s="99">
        <v>11808</v>
      </c>
      <c r="AC108" s="100">
        <v>5.8424008159999996</v>
      </c>
      <c r="AD108" s="90">
        <v>3.0473114336</v>
      </c>
      <c r="AE108" s="90">
        <v>11.201233625</v>
      </c>
      <c r="AF108" s="90">
        <v>0.85008305220000002</v>
      </c>
      <c r="AG108" s="92">
        <v>5.6741192411999997</v>
      </c>
      <c r="AH108" s="90">
        <v>4.4658860611</v>
      </c>
      <c r="AI108" s="90">
        <v>7.2092365821</v>
      </c>
      <c r="AJ108" s="90">
        <v>0.93916046760000005</v>
      </c>
      <c r="AK108" s="90">
        <v>0.48985246319999998</v>
      </c>
      <c r="AL108" s="90">
        <v>1.8005878302</v>
      </c>
      <c r="AM108" s="90">
        <v>0.35555874920000002</v>
      </c>
      <c r="AN108" s="90">
        <v>0.71973864470000004</v>
      </c>
      <c r="AO108" s="90">
        <v>0.35823851089999997</v>
      </c>
      <c r="AP108" s="90">
        <v>1.4460302309999999</v>
      </c>
      <c r="AQ108" s="90">
        <v>0.13680084449999999</v>
      </c>
      <c r="AR108" s="90">
        <v>0.60172195260000005</v>
      </c>
      <c r="AS108" s="90">
        <v>0.30816512029999998</v>
      </c>
      <c r="AT108" s="90">
        <v>1.1749198217000001</v>
      </c>
      <c r="AU108" s="89" t="s">
        <v>28</v>
      </c>
      <c r="AV108" s="89" t="s">
        <v>28</v>
      </c>
      <c r="AW108" s="89" t="s">
        <v>28</v>
      </c>
      <c r="AX108" s="89" t="s">
        <v>28</v>
      </c>
      <c r="AY108" s="89" t="s">
        <v>28</v>
      </c>
      <c r="AZ108" s="89" t="s">
        <v>28</v>
      </c>
      <c r="BA108" s="89" t="s">
        <v>28</v>
      </c>
      <c r="BB108" s="89" t="s">
        <v>28</v>
      </c>
      <c r="BC108" s="101" t="s">
        <v>28</v>
      </c>
      <c r="BD108" s="102">
        <v>21.6</v>
      </c>
      <c r="BE108" s="102">
        <v>17.399999999999999</v>
      </c>
      <c r="BF108" s="102">
        <v>13.4</v>
      </c>
    </row>
    <row r="109" spans="1:93" x14ac:dyDescent="0.3">
      <c r="A109" s="9"/>
      <c r="B109" t="s">
        <v>118</v>
      </c>
      <c r="C109" s="89">
        <v>208</v>
      </c>
      <c r="D109" s="99">
        <v>8722</v>
      </c>
      <c r="E109" s="100">
        <v>35.252049284999998</v>
      </c>
      <c r="F109" s="90">
        <v>19.342477405</v>
      </c>
      <c r="G109" s="90">
        <v>64.247560059999998</v>
      </c>
      <c r="H109" s="90">
        <v>3.0883022499999999E-2</v>
      </c>
      <c r="I109" s="92">
        <v>23.847741343999999</v>
      </c>
      <c r="J109" s="90">
        <v>20.817426729000001</v>
      </c>
      <c r="K109" s="90">
        <v>27.319167475</v>
      </c>
      <c r="L109" s="90">
        <v>1.9368119806999999</v>
      </c>
      <c r="M109" s="90">
        <v>1.0627110405</v>
      </c>
      <c r="N109" s="90">
        <v>3.5298783071000002</v>
      </c>
      <c r="O109" s="99">
        <v>129</v>
      </c>
      <c r="P109" s="99">
        <v>9202</v>
      </c>
      <c r="Q109" s="100">
        <v>16.612155137999999</v>
      </c>
      <c r="R109" s="90">
        <v>8.9780346389000005</v>
      </c>
      <c r="S109" s="90">
        <v>30.737651327999998</v>
      </c>
      <c r="T109" s="90">
        <v>0.29825088789999998</v>
      </c>
      <c r="U109" s="92">
        <v>14.018691588999999</v>
      </c>
      <c r="V109" s="90">
        <v>11.796776851000001</v>
      </c>
      <c r="W109" s="90">
        <v>16.659102426</v>
      </c>
      <c r="X109" s="90">
        <v>1.3862196263</v>
      </c>
      <c r="Y109" s="90">
        <v>0.74918201269999996</v>
      </c>
      <c r="Z109" s="90">
        <v>2.5649372512999999</v>
      </c>
      <c r="AA109" s="99">
        <v>81</v>
      </c>
      <c r="AB109" s="99">
        <v>8113</v>
      </c>
      <c r="AC109" s="100">
        <v>12.576679463</v>
      </c>
      <c r="AD109" s="90">
        <v>6.6209029932999997</v>
      </c>
      <c r="AE109" s="90">
        <v>23.889923546999999</v>
      </c>
      <c r="AF109" s="90">
        <v>3.1528411200000002E-2</v>
      </c>
      <c r="AG109" s="92">
        <v>9.9839763342999994</v>
      </c>
      <c r="AH109" s="90">
        <v>8.0301857941999994</v>
      </c>
      <c r="AI109" s="90">
        <v>12.413135387000001</v>
      </c>
      <c r="AJ109" s="90">
        <v>2.0216894624999999</v>
      </c>
      <c r="AK109" s="90">
        <v>1.0643039646000001</v>
      </c>
      <c r="AL109" s="90">
        <v>3.8402828692000002</v>
      </c>
      <c r="AM109" s="90">
        <v>0.41787004049999998</v>
      </c>
      <c r="AN109" s="90">
        <v>0.75707693300000001</v>
      </c>
      <c r="AO109" s="90">
        <v>0.38613406569999997</v>
      </c>
      <c r="AP109" s="90">
        <v>1.484369118</v>
      </c>
      <c r="AQ109" s="90">
        <v>2.0197184E-2</v>
      </c>
      <c r="AR109" s="90">
        <v>0.47123941660000002</v>
      </c>
      <c r="AS109" s="90">
        <v>0.24975193060000001</v>
      </c>
      <c r="AT109" s="90">
        <v>0.88914863320000004</v>
      </c>
      <c r="AU109" s="89" t="s">
        <v>28</v>
      </c>
      <c r="AV109" s="89" t="s">
        <v>28</v>
      </c>
      <c r="AW109" s="89" t="s">
        <v>28</v>
      </c>
      <c r="AX109" s="89" t="s">
        <v>28</v>
      </c>
      <c r="AY109" s="89" t="s">
        <v>28</v>
      </c>
      <c r="AZ109" s="89" t="s">
        <v>28</v>
      </c>
      <c r="BA109" s="89" t="s">
        <v>28</v>
      </c>
      <c r="BB109" s="89" t="s">
        <v>28</v>
      </c>
      <c r="BC109" s="101" t="s">
        <v>28</v>
      </c>
      <c r="BD109" s="102">
        <v>41.6</v>
      </c>
      <c r="BE109" s="102">
        <v>25.8</v>
      </c>
      <c r="BF109" s="102">
        <v>16.2</v>
      </c>
      <c r="CO109" s="4"/>
    </row>
    <row r="110" spans="1:93" s="3" customFormat="1" x14ac:dyDescent="0.3">
      <c r="A110" s="9" t="s">
        <v>232</v>
      </c>
      <c r="B110" s="3" t="s">
        <v>200</v>
      </c>
      <c r="C110" s="95">
        <v>45</v>
      </c>
      <c r="D110" s="96">
        <v>30441</v>
      </c>
      <c r="E110" s="91">
        <v>1.507607074</v>
      </c>
      <c r="F110" s="97">
        <v>0.74215671370000003</v>
      </c>
      <c r="G110" s="97">
        <v>3.0625325454999999</v>
      </c>
      <c r="H110" s="97">
        <v>4.3026620000000001E-12</v>
      </c>
      <c r="I110" s="98">
        <v>1.4782694392</v>
      </c>
      <c r="J110" s="97">
        <v>1.1037328397999999</v>
      </c>
      <c r="K110" s="97">
        <v>1.9798998963000001</v>
      </c>
      <c r="L110" s="97">
        <v>8.1696920199999995E-2</v>
      </c>
      <c r="M110" s="97">
        <v>4.0217321100000002E-2</v>
      </c>
      <c r="N110" s="97">
        <v>0.1659580148</v>
      </c>
      <c r="O110" s="96">
        <v>33</v>
      </c>
      <c r="P110" s="96">
        <v>36006</v>
      </c>
      <c r="Q110" s="91">
        <v>1.0583864323000001</v>
      </c>
      <c r="R110" s="97">
        <v>0.50288498559999995</v>
      </c>
      <c r="S110" s="97">
        <v>2.2275110060999999</v>
      </c>
      <c r="T110" s="97">
        <v>1.4774060000000001E-10</v>
      </c>
      <c r="U110" s="98">
        <v>0.91651391429999995</v>
      </c>
      <c r="V110" s="97">
        <v>0.65157422080000005</v>
      </c>
      <c r="W110" s="97">
        <v>1.289181997</v>
      </c>
      <c r="X110" s="97">
        <v>8.7790052699999996E-2</v>
      </c>
      <c r="Y110" s="97">
        <v>4.1712835699999999E-2</v>
      </c>
      <c r="Z110" s="97">
        <v>0.18476550959999999</v>
      </c>
      <c r="AA110" s="96">
        <v>31</v>
      </c>
      <c r="AB110" s="96">
        <v>38544</v>
      </c>
      <c r="AC110" s="91">
        <v>0.77193822840000004</v>
      </c>
      <c r="AD110" s="97">
        <v>0.36250443859999998</v>
      </c>
      <c r="AE110" s="97">
        <v>1.6438105718</v>
      </c>
      <c r="AF110" s="97">
        <v>6.2684605000000005E-8</v>
      </c>
      <c r="AG110" s="98">
        <v>0.80427563300000005</v>
      </c>
      <c r="AH110" s="97">
        <v>0.56561979610000002</v>
      </c>
      <c r="AI110" s="97">
        <v>1.1436291627999999</v>
      </c>
      <c r="AJ110" s="97">
        <v>0.1240883483</v>
      </c>
      <c r="AK110" s="97">
        <v>5.8272249499999998E-2</v>
      </c>
      <c r="AL110" s="97">
        <v>0.26424101220000001</v>
      </c>
      <c r="AM110" s="97">
        <v>0.47672665019999999</v>
      </c>
      <c r="AN110" s="97">
        <v>0.72935385870000002</v>
      </c>
      <c r="AO110" s="97">
        <v>0.3057850855</v>
      </c>
      <c r="AP110" s="97">
        <v>1.7396435481999999</v>
      </c>
      <c r="AQ110" s="97">
        <v>0.40288571179999999</v>
      </c>
      <c r="AR110" s="97">
        <v>0.70203068859999995</v>
      </c>
      <c r="AS110" s="97">
        <v>0.30644395019999998</v>
      </c>
      <c r="AT110" s="97">
        <v>1.6082780797</v>
      </c>
      <c r="AU110" s="95">
        <v>1</v>
      </c>
      <c r="AV110" s="95">
        <v>2</v>
      </c>
      <c r="AW110" s="95">
        <v>3</v>
      </c>
      <c r="AX110" s="95" t="s">
        <v>28</v>
      </c>
      <c r="AY110" s="95" t="s">
        <v>28</v>
      </c>
      <c r="AZ110" s="95" t="s">
        <v>28</v>
      </c>
      <c r="BA110" s="95" t="s">
        <v>28</v>
      </c>
      <c r="BB110" s="95" t="s">
        <v>28</v>
      </c>
      <c r="BC110" s="93" t="s">
        <v>229</v>
      </c>
      <c r="BD110" s="94">
        <v>9</v>
      </c>
      <c r="BE110" s="94">
        <v>6.6</v>
      </c>
      <c r="BF110" s="94">
        <v>6.2</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89">
        <v>65</v>
      </c>
      <c r="D111" s="99">
        <v>11832</v>
      </c>
      <c r="E111" s="100">
        <v>7.8454671519000003</v>
      </c>
      <c r="F111" s="90">
        <v>3.9905144271999999</v>
      </c>
      <c r="G111" s="90">
        <v>15.424416063000001</v>
      </c>
      <c r="H111" s="90">
        <v>1.3144212000000001E-2</v>
      </c>
      <c r="I111" s="92">
        <v>5.493576741</v>
      </c>
      <c r="J111" s="90">
        <v>4.3080093593999997</v>
      </c>
      <c r="K111" s="90">
        <v>7.0054131482999997</v>
      </c>
      <c r="L111" s="90">
        <v>0.42514426690000001</v>
      </c>
      <c r="M111" s="90">
        <v>0.21624516399999999</v>
      </c>
      <c r="N111" s="90">
        <v>0.83584596460000005</v>
      </c>
      <c r="O111" s="99">
        <v>42</v>
      </c>
      <c r="P111" s="99">
        <v>12686</v>
      </c>
      <c r="Q111" s="100">
        <v>3.5328110957000001</v>
      </c>
      <c r="R111" s="90">
        <v>1.7305266234000001</v>
      </c>
      <c r="S111" s="90">
        <v>7.2121133930000001</v>
      </c>
      <c r="T111" s="90">
        <v>7.4896019999999997E-4</v>
      </c>
      <c r="U111" s="92">
        <v>3.3107362447000002</v>
      </c>
      <c r="V111" s="90">
        <v>2.4467034463999999</v>
      </c>
      <c r="W111" s="90">
        <v>4.4798949777999999</v>
      </c>
      <c r="X111" s="90">
        <v>0.29303632660000001</v>
      </c>
      <c r="Y111" s="90">
        <v>0.14354211159999999</v>
      </c>
      <c r="Z111" s="90">
        <v>0.59822366890000001</v>
      </c>
      <c r="AA111" s="99">
        <v>20</v>
      </c>
      <c r="AB111" s="99">
        <v>12814</v>
      </c>
      <c r="AC111" s="100">
        <v>1.5872338733</v>
      </c>
      <c r="AD111" s="90">
        <v>0.71125137930000004</v>
      </c>
      <c r="AE111" s="90">
        <v>3.5420829286000002</v>
      </c>
      <c r="AF111" s="90">
        <v>8.5272050000000002E-4</v>
      </c>
      <c r="AG111" s="92">
        <v>1.5607928827999999</v>
      </c>
      <c r="AH111" s="90">
        <v>1.0069567666999999</v>
      </c>
      <c r="AI111" s="90">
        <v>2.4192443046999998</v>
      </c>
      <c r="AJ111" s="90">
        <v>0.25514636080000003</v>
      </c>
      <c r="AK111" s="90">
        <v>0.1143329941</v>
      </c>
      <c r="AL111" s="90">
        <v>0.56938651839999999</v>
      </c>
      <c r="AM111" s="90">
        <v>7.6519456599999994E-2</v>
      </c>
      <c r="AN111" s="90">
        <v>0.4492835395</v>
      </c>
      <c r="AO111" s="90">
        <v>0.18536133599999999</v>
      </c>
      <c r="AP111" s="90">
        <v>1.0889849153</v>
      </c>
      <c r="AQ111" s="90">
        <v>4.3250993100000003E-2</v>
      </c>
      <c r="AR111" s="90">
        <v>0.45029964779999998</v>
      </c>
      <c r="AS111" s="90">
        <v>0.20773706810000001</v>
      </c>
      <c r="AT111" s="90">
        <v>0.9760885467</v>
      </c>
      <c r="AU111" s="89" t="s">
        <v>28</v>
      </c>
      <c r="AV111" s="89">
        <v>2</v>
      </c>
      <c r="AW111" s="89">
        <v>3</v>
      </c>
      <c r="AX111" s="89" t="s">
        <v>227</v>
      </c>
      <c r="AY111" s="89" t="s">
        <v>28</v>
      </c>
      <c r="AZ111" s="89" t="s">
        <v>28</v>
      </c>
      <c r="BA111" s="89" t="s">
        <v>28</v>
      </c>
      <c r="BB111" s="89" t="s">
        <v>28</v>
      </c>
      <c r="BC111" s="101" t="s">
        <v>433</v>
      </c>
      <c r="BD111" s="102">
        <v>13</v>
      </c>
      <c r="BE111" s="102">
        <v>8.4</v>
      </c>
      <c r="BF111" s="102">
        <v>4</v>
      </c>
    </row>
    <row r="112" spans="1:93" x14ac:dyDescent="0.3">
      <c r="A112" s="9"/>
      <c r="B112" t="s">
        <v>202</v>
      </c>
      <c r="C112" s="89">
        <v>204</v>
      </c>
      <c r="D112" s="99">
        <v>23642</v>
      </c>
      <c r="E112" s="100">
        <v>6.9544429895000004</v>
      </c>
      <c r="F112" s="90">
        <v>3.6905996982999998</v>
      </c>
      <c r="G112" s="90">
        <v>13.104720437999999</v>
      </c>
      <c r="H112" s="90">
        <v>2.5376931999999998E-3</v>
      </c>
      <c r="I112" s="92">
        <v>8.6287116149000003</v>
      </c>
      <c r="J112" s="90">
        <v>7.5222874648999998</v>
      </c>
      <c r="K112" s="90">
        <v>9.8978754109999993</v>
      </c>
      <c r="L112" s="90">
        <v>0.37685984900000002</v>
      </c>
      <c r="M112" s="90">
        <v>0.19999284589999999</v>
      </c>
      <c r="N112" s="90">
        <v>0.71014213120000003</v>
      </c>
      <c r="O112" s="99">
        <v>100</v>
      </c>
      <c r="P112" s="99">
        <v>25796</v>
      </c>
      <c r="Q112" s="100">
        <v>3.3483981994000001</v>
      </c>
      <c r="R112" s="90">
        <v>1.7327581189000001</v>
      </c>
      <c r="S112" s="90">
        <v>6.4704763922000001</v>
      </c>
      <c r="T112" s="90">
        <v>1.3816069999999999E-4</v>
      </c>
      <c r="U112" s="92">
        <v>3.8765700109000001</v>
      </c>
      <c r="V112" s="90">
        <v>3.1865994542</v>
      </c>
      <c r="W112" s="90">
        <v>4.7159347339000002</v>
      </c>
      <c r="X112" s="90">
        <v>0.27773981730000002</v>
      </c>
      <c r="Y112" s="90">
        <v>0.1437272077</v>
      </c>
      <c r="Z112" s="90">
        <v>0.53670705330000001</v>
      </c>
      <c r="AA112" s="99">
        <v>62</v>
      </c>
      <c r="AB112" s="99">
        <v>26349</v>
      </c>
      <c r="AC112" s="100">
        <v>2.0285382630000002</v>
      </c>
      <c r="AD112" s="90">
        <v>1.0185161432000001</v>
      </c>
      <c r="AE112" s="90">
        <v>4.0401593159000004</v>
      </c>
      <c r="AF112" s="90">
        <v>1.4333658000000001E-3</v>
      </c>
      <c r="AG112" s="92">
        <v>2.3530304755000002</v>
      </c>
      <c r="AH112" s="90">
        <v>1.8345301258</v>
      </c>
      <c r="AI112" s="90">
        <v>3.0180765858999998</v>
      </c>
      <c r="AJ112" s="90">
        <v>0.32608562880000003</v>
      </c>
      <c r="AK112" s="90">
        <v>0.1637255175</v>
      </c>
      <c r="AL112" s="90">
        <v>0.64945183179999999</v>
      </c>
      <c r="AM112" s="90">
        <v>0.18051896440000001</v>
      </c>
      <c r="AN112" s="90">
        <v>0.60582348399999997</v>
      </c>
      <c r="AO112" s="90">
        <v>0.29093271609999999</v>
      </c>
      <c r="AP112" s="90">
        <v>1.2615359958000001</v>
      </c>
      <c r="AQ112" s="90">
        <v>3.5662388599999997E-2</v>
      </c>
      <c r="AR112" s="90">
        <v>0.48147611600000001</v>
      </c>
      <c r="AS112" s="90">
        <v>0.2434575471</v>
      </c>
      <c r="AT112" s="90">
        <v>0.95219578520000003</v>
      </c>
      <c r="AU112" s="89">
        <v>1</v>
      </c>
      <c r="AV112" s="89">
        <v>2</v>
      </c>
      <c r="AW112" s="89">
        <v>3</v>
      </c>
      <c r="AX112" s="89" t="s">
        <v>227</v>
      </c>
      <c r="AY112" s="89" t="s">
        <v>28</v>
      </c>
      <c r="AZ112" s="89" t="s">
        <v>28</v>
      </c>
      <c r="BA112" s="89" t="s">
        <v>28</v>
      </c>
      <c r="BB112" s="89" t="s">
        <v>28</v>
      </c>
      <c r="BC112" s="101" t="s">
        <v>434</v>
      </c>
      <c r="BD112" s="102">
        <v>40.799999999999997</v>
      </c>
      <c r="BE112" s="102">
        <v>20</v>
      </c>
      <c r="BF112" s="102">
        <v>12.4</v>
      </c>
    </row>
    <row r="113" spans="1:93" x14ac:dyDescent="0.3">
      <c r="A113" s="9"/>
      <c r="B113" t="s">
        <v>203</v>
      </c>
      <c r="C113" s="89">
        <v>303</v>
      </c>
      <c r="D113" s="99">
        <v>17504</v>
      </c>
      <c r="E113" s="100">
        <v>20.952537802999998</v>
      </c>
      <c r="F113" s="90">
        <v>11.240327076</v>
      </c>
      <c r="G113" s="90">
        <v>39.056589494000001</v>
      </c>
      <c r="H113" s="90">
        <v>0.68938235640000001</v>
      </c>
      <c r="I113" s="92">
        <v>17.310329068000001</v>
      </c>
      <c r="J113" s="90">
        <v>15.466963935000001</v>
      </c>
      <c r="K113" s="90">
        <v>19.373387931</v>
      </c>
      <c r="L113" s="90">
        <v>1.1354137556999999</v>
      </c>
      <c r="M113" s="90">
        <v>0.60911103470000005</v>
      </c>
      <c r="N113" s="90">
        <v>2.1164686290999999</v>
      </c>
      <c r="O113" s="99">
        <v>233</v>
      </c>
      <c r="P113" s="99">
        <v>18646</v>
      </c>
      <c r="Q113" s="100">
        <v>14.894928296</v>
      </c>
      <c r="R113" s="90">
        <v>7.9444047482000002</v>
      </c>
      <c r="S113" s="90">
        <v>27.926433252999999</v>
      </c>
      <c r="T113" s="90">
        <v>0.50963666269999996</v>
      </c>
      <c r="U113" s="92">
        <v>12.49597769</v>
      </c>
      <c r="V113" s="90">
        <v>10.990214631000001</v>
      </c>
      <c r="W113" s="90">
        <v>14.208044489000001</v>
      </c>
      <c r="X113" s="90">
        <v>1.2354906485999999</v>
      </c>
      <c r="Y113" s="90">
        <v>0.65896509069999998</v>
      </c>
      <c r="Z113" s="90">
        <v>2.3164157926</v>
      </c>
      <c r="AA113" s="99">
        <v>159</v>
      </c>
      <c r="AB113" s="99">
        <v>19531</v>
      </c>
      <c r="AC113" s="100">
        <v>8.1375791688000003</v>
      </c>
      <c r="AD113" s="90">
        <v>4.2855913750000001</v>
      </c>
      <c r="AE113" s="90">
        <v>15.451821915</v>
      </c>
      <c r="AF113" s="90">
        <v>0.41168376569999998</v>
      </c>
      <c r="AG113" s="92">
        <v>8.1409042035999999</v>
      </c>
      <c r="AH113" s="90">
        <v>6.9689599862999998</v>
      </c>
      <c r="AI113" s="90">
        <v>9.5099299438999996</v>
      </c>
      <c r="AJ113" s="90">
        <v>1.3081082414</v>
      </c>
      <c r="AK113" s="90">
        <v>0.68890480580000002</v>
      </c>
      <c r="AL113" s="90">
        <v>2.4838659229000002</v>
      </c>
      <c r="AM113" s="90">
        <v>7.3078345399999994E-2</v>
      </c>
      <c r="AN113" s="90">
        <v>0.54633221499999995</v>
      </c>
      <c r="AO113" s="90">
        <v>0.28207209109999998</v>
      </c>
      <c r="AP113" s="90">
        <v>1.0581652657</v>
      </c>
      <c r="AQ113" s="90">
        <v>0.29892239869999998</v>
      </c>
      <c r="AR113" s="90">
        <v>0.71088898330000005</v>
      </c>
      <c r="AS113" s="90">
        <v>0.37339920580000002</v>
      </c>
      <c r="AT113" s="90">
        <v>1.3534124836000001</v>
      </c>
      <c r="AU113" s="89" t="s">
        <v>28</v>
      </c>
      <c r="AV113" s="89" t="s">
        <v>28</v>
      </c>
      <c r="AW113" s="89" t="s">
        <v>28</v>
      </c>
      <c r="AX113" s="89" t="s">
        <v>28</v>
      </c>
      <c r="AY113" s="89" t="s">
        <v>28</v>
      </c>
      <c r="AZ113" s="89" t="s">
        <v>28</v>
      </c>
      <c r="BA113" s="89" t="s">
        <v>28</v>
      </c>
      <c r="BB113" s="89" t="s">
        <v>28</v>
      </c>
      <c r="BC113" s="101" t="s">
        <v>28</v>
      </c>
      <c r="BD113" s="102">
        <v>60.6</v>
      </c>
      <c r="BE113" s="102">
        <v>46.6</v>
      </c>
      <c r="BF113" s="102">
        <v>31.8</v>
      </c>
      <c r="BQ113" s="46"/>
      <c r="CO113" s="4"/>
    </row>
    <row r="114" spans="1:93" s="3" customFormat="1" x14ac:dyDescent="0.3">
      <c r="A114" s="9"/>
      <c r="B114" s="3" t="s">
        <v>119</v>
      </c>
      <c r="C114" s="95">
        <v>35</v>
      </c>
      <c r="D114" s="96">
        <v>16315</v>
      </c>
      <c r="E114" s="91">
        <v>2.4908717194999999</v>
      </c>
      <c r="F114" s="97">
        <v>1.1997448855999999</v>
      </c>
      <c r="G114" s="97">
        <v>5.1714676990999999</v>
      </c>
      <c r="H114" s="97">
        <v>7.7450192000000004E-8</v>
      </c>
      <c r="I114" s="98">
        <v>2.1452650934999999</v>
      </c>
      <c r="J114" s="97">
        <v>1.5402869825000001</v>
      </c>
      <c r="K114" s="97">
        <v>2.9878602972000001</v>
      </c>
      <c r="L114" s="97">
        <v>0.1349798311</v>
      </c>
      <c r="M114" s="97">
        <v>6.5013930999999997E-2</v>
      </c>
      <c r="N114" s="97">
        <v>0.28024078120000001</v>
      </c>
      <c r="O114" s="96">
        <v>24</v>
      </c>
      <c r="P114" s="96">
        <v>17906</v>
      </c>
      <c r="Q114" s="91">
        <v>1.4267090947000001</v>
      </c>
      <c r="R114" s="97">
        <v>0.65834866199999997</v>
      </c>
      <c r="S114" s="97">
        <v>3.0918249834</v>
      </c>
      <c r="T114" s="97">
        <v>6.3538944999999996E-8</v>
      </c>
      <c r="U114" s="98">
        <v>1.3403328493</v>
      </c>
      <c r="V114" s="97">
        <v>0.89838372170000003</v>
      </c>
      <c r="W114" s="97">
        <v>1.9996935647</v>
      </c>
      <c r="X114" s="97">
        <v>0.1183413381</v>
      </c>
      <c r="Y114" s="97">
        <v>5.4608091999999997E-2</v>
      </c>
      <c r="Z114" s="97">
        <v>0.25645782099999997</v>
      </c>
      <c r="AA114" s="96">
        <v>15</v>
      </c>
      <c r="AB114" s="96">
        <v>18335</v>
      </c>
      <c r="AC114" s="91">
        <v>0.84367711990000005</v>
      </c>
      <c r="AD114" s="97">
        <v>0.36198263139999998</v>
      </c>
      <c r="AE114" s="97">
        <v>1.9663680542999999</v>
      </c>
      <c r="AF114" s="97">
        <v>3.6981916E-6</v>
      </c>
      <c r="AG114" s="98">
        <v>0.81810744479999997</v>
      </c>
      <c r="AH114" s="97">
        <v>0.4932090663</v>
      </c>
      <c r="AI114" s="97">
        <v>1.3570305918000001</v>
      </c>
      <c r="AJ114" s="97">
        <v>0.13562030799999999</v>
      </c>
      <c r="AK114" s="97">
        <v>5.8188369500000003E-2</v>
      </c>
      <c r="AL114" s="97">
        <v>0.31609182590000001</v>
      </c>
      <c r="AM114" s="97">
        <v>0.2892519214</v>
      </c>
      <c r="AN114" s="97">
        <v>0.59134488100000004</v>
      </c>
      <c r="AO114" s="97">
        <v>0.22380794439999999</v>
      </c>
      <c r="AP114" s="97">
        <v>1.5624502038999999</v>
      </c>
      <c r="AQ114" s="97">
        <v>0.21116419040000001</v>
      </c>
      <c r="AR114" s="97">
        <v>0.57277501829999999</v>
      </c>
      <c r="AS114" s="97">
        <v>0.23912365469999999</v>
      </c>
      <c r="AT114" s="97">
        <v>1.3719730989000001</v>
      </c>
      <c r="AU114" s="95">
        <v>1</v>
      </c>
      <c r="AV114" s="95">
        <v>2</v>
      </c>
      <c r="AW114" s="95">
        <v>3</v>
      </c>
      <c r="AX114" s="95" t="s">
        <v>28</v>
      </c>
      <c r="AY114" s="95" t="s">
        <v>28</v>
      </c>
      <c r="AZ114" s="95" t="s">
        <v>28</v>
      </c>
      <c r="BA114" s="95" t="s">
        <v>28</v>
      </c>
      <c r="BB114" s="95" t="s">
        <v>28</v>
      </c>
      <c r="BC114" s="93" t="s">
        <v>229</v>
      </c>
      <c r="BD114" s="94">
        <v>7</v>
      </c>
      <c r="BE114" s="94">
        <v>4.8</v>
      </c>
      <c r="BF114" s="94">
        <v>3</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89">
        <v>58</v>
      </c>
      <c r="D115" s="99">
        <v>5348</v>
      </c>
      <c r="E115" s="100">
        <v>16.810994084000001</v>
      </c>
      <c r="F115" s="90">
        <v>8.5199516807000002</v>
      </c>
      <c r="G115" s="90">
        <v>33.170319816999999</v>
      </c>
      <c r="H115" s="90">
        <v>0.7880336711</v>
      </c>
      <c r="I115" s="92">
        <v>10.845175767000001</v>
      </c>
      <c r="J115" s="90">
        <v>8.3843298698000002</v>
      </c>
      <c r="K115" s="90">
        <v>14.028293164999999</v>
      </c>
      <c r="L115" s="90">
        <v>0.91098434510000004</v>
      </c>
      <c r="M115" s="90">
        <v>0.46169444609999999</v>
      </c>
      <c r="N115" s="90">
        <v>1.7974928743</v>
      </c>
      <c r="O115" s="99">
        <v>37</v>
      </c>
      <c r="P115" s="99">
        <v>6099</v>
      </c>
      <c r="Q115" s="100">
        <v>8.1413125707000003</v>
      </c>
      <c r="R115" s="90">
        <v>3.9829063513</v>
      </c>
      <c r="S115" s="90">
        <v>16.641357974999998</v>
      </c>
      <c r="T115" s="90">
        <v>0.28179645339999998</v>
      </c>
      <c r="U115" s="92">
        <v>6.0665682899000002</v>
      </c>
      <c r="V115" s="90">
        <v>4.3954811205000004</v>
      </c>
      <c r="W115" s="90">
        <v>8.3729743813000006</v>
      </c>
      <c r="X115" s="90">
        <v>0.67529801749999996</v>
      </c>
      <c r="Y115" s="90">
        <v>0.33037040890000002</v>
      </c>
      <c r="Z115" s="90">
        <v>1.3803518721000001</v>
      </c>
      <c r="AA115" s="99">
        <v>27</v>
      </c>
      <c r="AB115" s="99">
        <v>6336</v>
      </c>
      <c r="AC115" s="100">
        <v>4.5910234700999997</v>
      </c>
      <c r="AD115" s="90">
        <v>2.1547553901000001</v>
      </c>
      <c r="AE115" s="90">
        <v>9.7818511555000001</v>
      </c>
      <c r="AF115" s="90">
        <v>0.43116952110000001</v>
      </c>
      <c r="AG115" s="92">
        <v>4.2613636363999996</v>
      </c>
      <c r="AH115" s="90">
        <v>2.9223671824999999</v>
      </c>
      <c r="AI115" s="90">
        <v>6.2138735165999996</v>
      </c>
      <c r="AJ115" s="90">
        <v>0.73800272950000001</v>
      </c>
      <c r="AK115" s="90">
        <v>0.34637491390000003</v>
      </c>
      <c r="AL115" s="90">
        <v>1.5724234256</v>
      </c>
      <c r="AM115" s="90">
        <v>0.18402136990000001</v>
      </c>
      <c r="AN115" s="90">
        <v>0.56391686600000002</v>
      </c>
      <c r="AO115" s="90">
        <v>0.24219794159999999</v>
      </c>
      <c r="AP115" s="90">
        <v>1.3129848655</v>
      </c>
      <c r="AQ115" s="90">
        <v>6.7659320100000003E-2</v>
      </c>
      <c r="AR115" s="90">
        <v>0.4842850179</v>
      </c>
      <c r="AS115" s="90">
        <v>0.22250221749999999</v>
      </c>
      <c r="AT115" s="90">
        <v>1.0540658029000001</v>
      </c>
      <c r="AU115" s="89" t="s">
        <v>28</v>
      </c>
      <c r="AV115" s="89" t="s">
        <v>28</v>
      </c>
      <c r="AW115" s="89" t="s">
        <v>28</v>
      </c>
      <c r="AX115" s="89" t="s">
        <v>28</v>
      </c>
      <c r="AY115" s="89" t="s">
        <v>28</v>
      </c>
      <c r="AZ115" s="89" t="s">
        <v>28</v>
      </c>
      <c r="BA115" s="89" t="s">
        <v>28</v>
      </c>
      <c r="BB115" s="89" t="s">
        <v>28</v>
      </c>
      <c r="BC115" s="101" t="s">
        <v>28</v>
      </c>
      <c r="BD115" s="102">
        <v>11.6</v>
      </c>
      <c r="BE115" s="102">
        <v>7.4</v>
      </c>
      <c r="BF115" s="102">
        <v>5.4</v>
      </c>
    </row>
    <row r="116" spans="1:93" x14ac:dyDescent="0.3">
      <c r="A116" s="9"/>
      <c r="B116" t="s">
        <v>121</v>
      </c>
      <c r="C116" s="89">
        <v>11</v>
      </c>
      <c r="D116" s="99">
        <v>4484</v>
      </c>
      <c r="E116" s="100">
        <v>2.7156535357</v>
      </c>
      <c r="F116" s="90">
        <v>1.1011196495</v>
      </c>
      <c r="G116" s="90">
        <v>6.6975229524</v>
      </c>
      <c r="H116" s="90">
        <v>3.1749399999999998E-5</v>
      </c>
      <c r="I116" s="92">
        <v>2.4531668152999999</v>
      </c>
      <c r="J116" s="90">
        <v>1.358564179</v>
      </c>
      <c r="K116" s="90">
        <v>4.4296968204000002</v>
      </c>
      <c r="L116" s="90">
        <v>0.14716071189999999</v>
      </c>
      <c r="M116" s="90">
        <v>5.9669449499999999E-2</v>
      </c>
      <c r="N116" s="90">
        <v>0.36293740460000001</v>
      </c>
      <c r="O116" s="99">
        <v>7</v>
      </c>
      <c r="P116" s="99">
        <v>4620</v>
      </c>
      <c r="Q116" s="100">
        <v>1.5900780139999999</v>
      </c>
      <c r="R116" s="90">
        <v>0.57974696879999998</v>
      </c>
      <c r="S116" s="90">
        <v>4.3611234326000003</v>
      </c>
      <c r="T116" s="90">
        <v>8.3117599999999999E-5</v>
      </c>
      <c r="U116" s="92">
        <v>1.5151515151999999</v>
      </c>
      <c r="V116" s="90">
        <v>0.72232412759999998</v>
      </c>
      <c r="W116" s="90">
        <v>3.1781911000999998</v>
      </c>
      <c r="X116" s="90">
        <v>0.13189231109999999</v>
      </c>
      <c r="Y116" s="90">
        <v>4.8088312000000001E-2</v>
      </c>
      <c r="Z116" s="90">
        <v>0.36174240730000001</v>
      </c>
      <c r="AA116" s="99">
        <v>10</v>
      </c>
      <c r="AB116" s="99">
        <v>4832</v>
      </c>
      <c r="AC116" s="100">
        <v>1.9718085425</v>
      </c>
      <c r="AD116" s="90">
        <v>0.77914870000000003</v>
      </c>
      <c r="AE116" s="90">
        <v>4.9900987167000004</v>
      </c>
      <c r="AF116" s="90">
        <v>1.5294954100000001E-2</v>
      </c>
      <c r="AG116" s="92">
        <v>2.0695364237999998</v>
      </c>
      <c r="AH116" s="90">
        <v>1.1135238206</v>
      </c>
      <c r="AI116" s="90">
        <v>3.8463308375</v>
      </c>
      <c r="AJ116" s="90">
        <v>0.31696637919999998</v>
      </c>
      <c r="AK116" s="90">
        <v>0.12524742489999999</v>
      </c>
      <c r="AL116" s="90">
        <v>0.80215370220000004</v>
      </c>
      <c r="AM116" s="90">
        <v>0.7313311736</v>
      </c>
      <c r="AN116" s="90">
        <v>1.2400703143</v>
      </c>
      <c r="AO116" s="90">
        <v>0.36310294119999997</v>
      </c>
      <c r="AP116" s="90">
        <v>4.2350920633999998</v>
      </c>
      <c r="AQ116" s="90">
        <v>0.38565830899999998</v>
      </c>
      <c r="AR116" s="90">
        <v>0.58552315050000003</v>
      </c>
      <c r="AS116" s="90">
        <v>0.17472761000000001</v>
      </c>
      <c r="AT116" s="90">
        <v>1.9621247024999999</v>
      </c>
      <c r="AU116" s="89">
        <v>1</v>
      </c>
      <c r="AV116" s="89">
        <v>2</v>
      </c>
      <c r="AW116" s="89" t="s">
        <v>28</v>
      </c>
      <c r="AX116" s="89" t="s">
        <v>28</v>
      </c>
      <c r="AY116" s="89" t="s">
        <v>28</v>
      </c>
      <c r="AZ116" s="89" t="s">
        <v>28</v>
      </c>
      <c r="BA116" s="89" t="s">
        <v>28</v>
      </c>
      <c r="BB116" s="89" t="s">
        <v>28</v>
      </c>
      <c r="BC116" s="101" t="s">
        <v>436</v>
      </c>
      <c r="BD116" s="102">
        <v>2.2000000000000002</v>
      </c>
      <c r="BE116" s="102">
        <v>1.4</v>
      </c>
      <c r="BF116" s="102">
        <v>2</v>
      </c>
    </row>
    <row r="117" spans="1:93" x14ac:dyDescent="0.3">
      <c r="A117" s="9"/>
      <c r="B117" t="s">
        <v>122</v>
      </c>
      <c r="C117" s="89">
        <v>15</v>
      </c>
      <c r="D117" s="99">
        <v>2960</v>
      </c>
      <c r="E117" s="100">
        <v>6.5712012211999999</v>
      </c>
      <c r="F117" s="90">
        <v>2.8292563478999999</v>
      </c>
      <c r="G117" s="90">
        <v>15.262203272000001</v>
      </c>
      <c r="H117" s="90">
        <v>1.6323267200000002E-2</v>
      </c>
      <c r="I117" s="92">
        <v>5.0675675676000003</v>
      </c>
      <c r="J117" s="90">
        <v>3.0550635917000002</v>
      </c>
      <c r="K117" s="90">
        <v>8.4057959127000004</v>
      </c>
      <c r="L117" s="90">
        <v>0.35609205570000002</v>
      </c>
      <c r="M117" s="90">
        <v>0.15331682520000001</v>
      </c>
      <c r="N117" s="90">
        <v>0.82705568650000005</v>
      </c>
      <c r="O117" s="99">
        <v>16</v>
      </c>
      <c r="P117" s="99">
        <v>3043</v>
      </c>
      <c r="Q117" s="100">
        <v>5.7986616961999999</v>
      </c>
      <c r="R117" s="90">
        <v>2.5295450114000002</v>
      </c>
      <c r="S117" s="90">
        <v>13.292697823999999</v>
      </c>
      <c r="T117" s="90">
        <v>8.3768030800000004E-2</v>
      </c>
      <c r="U117" s="92">
        <v>5.2579691094000003</v>
      </c>
      <c r="V117" s="90">
        <v>3.2211996593999999</v>
      </c>
      <c r="W117" s="90">
        <v>8.5825909844999995</v>
      </c>
      <c r="X117" s="90">
        <v>0.48098199320000001</v>
      </c>
      <c r="Y117" s="90">
        <v>0.20981834520000001</v>
      </c>
      <c r="Z117" s="90">
        <v>1.1025903266999999</v>
      </c>
      <c r="AA117" s="99">
        <v>13</v>
      </c>
      <c r="AB117" s="99">
        <v>3292</v>
      </c>
      <c r="AC117" s="100">
        <v>4.5383024685000004</v>
      </c>
      <c r="AD117" s="90">
        <v>1.9133580152</v>
      </c>
      <c r="AE117" s="90">
        <v>10.764420005</v>
      </c>
      <c r="AF117" s="90">
        <v>0.47421630259999997</v>
      </c>
      <c r="AG117" s="92">
        <v>3.9489671932000001</v>
      </c>
      <c r="AH117" s="90">
        <v>2.2929928169</v>
      </c>
      <c r="AI117" s="90">
        <v>6.8008681834000004</v>
      </c>
      <c r="AJ117" s="90">
        <v>0.72952787779999995</v>
      </c>
      <c r="AK117" s="90">
        <v>0.30757051159999999</v>
      </c>
      <c r="AL117" s="90">
        <v>1.7303704493000001</v>
      </c>
      <c r="AM117" s="90">
        <v>0.64147331169999999</v>
      </c>
      <c r="AN117" s="90">
        <v>0.78264653230000003</v>
      </c>
      <c r="AO117" s="90">
        <v>0.27897412799999999</v>
      </c>
      <c r="AP117" s="90">
        <v>2.1956716878</v>
      </c>
      <c r="AQ117" s="90">
        <v>0.80911320289999999</v>
      </c>
      <c r="AR117" s="90">
        <v>0.88243557019999996</v>
      </c>
      <c r="AS117" s="90">
        <v>0.31987895039999997</v>
      </c>
      <c r="AT117" s="90">
        <v>2.4343350339000001</v>
      </c>
      <c r="AU117" s="89" t="s">
        <v>28</v>
      </c>
      <c r="AV117" s="89" t="s">
        <v>28</v>
      </c>
      <c r="AW117" s="89" t="s">
        <v>28</v>
      </c>
      <c r="AX117" s="89" t="s">
        <v>28</v>
      </c>
      <c r="AY117" s="89" t="s">
        <v>28</v>
      </c>
      <c r="AZ117" s="89" t="s">
        <v>28</v>
      </c>
      <c r="BA117" s="89" t="s">
        <v>28</v>
      </c>
      <c r="BB117" s="89" t="s">
        <v>28</v>
      </c>
      <c r="BC117" s="101" t="s">
        <v>28</v>
      </c>
      <c r="BD117" s="102">
        <v>3</v>
      </c>
      <c r="BE117" s="102">
        <v>3.2</v>
      </c>
      <c r="BF117" s="102">
        <v>2.6</v>
      </c>
    </row>
    <row r="118" spans="1:93" x14ac:dyDescent="0.3">
      <c r="A118" s="9"/>
      <c r="B118" t="s">
        <v>123</v>
      </c>
      <c r="C118" s="89">
        <v>361</v>
      </c>
      <c r="D118" s="99">
        <v>10192</v>
      </c>
      <c r="E118" s="100">
        <v>54.100418552000001</v>
      </c>
      <c r="F118" s="90">
        <v>29.154096137</v>
      </c>
      <c r="G118" s="90">
        <v>100.3925923</v>
      </c>
      <c r="H118" s="90">
        <v>6.5010640000000004E-4</v>
      </c>
      <c r="I118" s="92">
        <v>35.419937206</v>
      </c>
      <c r="J118" s="90">
        <v>31.948296455000001</v>
      </c>
      <c r="K118" s="90">
        <v>39.268821529</v>
      </c>
      <c r="L118" s="90">
        <v>2.9316906613999998</v>
      </c>
      <c r="M118" s="90">
        <v>1.5798545312000001</v>
      </c>
      <c r="N118" s="90">
        <v>5.4402541276000003</v>
      </c>
      <c r="O118" s="99">
        <v>232</v>
      </c>
      <c r="P118" s="99">
        <v>9570</v>
      </c>
      <c r="Q118" s="100">
        <v>34.366133675</v>
      </c>
      <c r="R118" s="90">
        <v>18.354562061999999</v>
      </c>
      <c r="S118" s="90">
        <v>64.345373085999995</v>
      </c>
      <c r="T118" s="90">
        <v>1.062353E-3</v>
      </c>
      <c r="U118" s="92">
        <v>24.242424241999998</v>
      </c>
      <c r="V118" s="90">
        <v>21.315323486</v>
      </c>
      <c r="W118" s="90">
        <v>27.571485535000001</v>
      </c>
      <c r="X118" s="90">
        <v>2.8505700692999998</v>
      </c>
      <c r="Y118" s="90">
        <v>1.5224571302000001</v>
      </c>
      <c r="Z118" s="90">
        <v>5.3372601164000004</v>
      </c>
      <c r="AA118" s="99">
        <v>156</v>
      </c>
      <c r="AB118" s="99">
        <v>10463</v>
      </c>
      <c r="AC118" s="100">
        <v>19.704727216999999</v>
      </c>
      <c r="AD118" s="90">
        <v>10.407855122000001</v>
      </c>
      <c r="AE118" s="90">
        <v>37.306079895000003</v>
      </c>
      <c r="AF118" s="90">
        <v>3.9974189999999999E-4</v>
      </c>
      <c r="AG118" s="92">
        <v>14.909681736</v>
      </c>
      <c r="AH118" s="90">
        <v>12.744350504</v>
      </c>
      <c r="AI118" s="90">
        <v>17.442913970999999</v>
      </c>
      <c r="AJ118" s="90">
        <v>3.1675164731000001</v>
      </c>
      <c r="AK118" s="90">
        <v>1.6730529778000001</v>
      </c>
      <c r="AL118" s="90">
        <v>5.9969174559000002</v>
      </c>
      <c r="AM118" s="90">
        <v>9.6753652999999995E-2</v>
      </c>
      <c r="AN118" s="90">
        <v>0.57337631879999995</v>
      </c>
      <c r="AO118" s="90">
        <v>0.29741758019999998</v>
      </c>
      <c r="AP118" s="90">
        <v>1.1053832213999999</v>
      </c>
      <c r="AQ118" s="90">
        <v>0.16325079689999999</v>
      </c>
      <c r="AR118" s="90">
        <v>0.63522860999999997</v>
      </c>
      <c r="AS118" s="90">
        <v>0.33565542929999997</v>
      </c>
      <c r="AT118" s="90">
        <v>1.2021714880000001</v>
      </c>
      <c r="AU118" s="89">
        <v>1</v>
      </c>
      <c r="AV118" s="89">
        <v>2</v>
      </c>
      <c r="AW118" s="89">
        <v>3</v>
      </c>
      <c r="AX118" s="89" t="s">
        <v>28</v>
      </c>
      <c r="AY118" s="89" t="s">
        <v>28</v>
      </c>
      <c r="AZ118" s="89" t="s">
        <v>28</v>
      </c>
      <c r="BA118" s="89" t="s">
        <v>28</v>
      </c>
      <c r="BB118" s="89" t="s">
        <v>28</v>
      </c>
      <c r="BC118" s="101" t="s">
        <v>229</v>
      </c>
      <c r="BD118" s="102">
        <v>72.2</v>
      </c>
      <c r="BE118" s="102">
        <v>46.4</v>
      </c>
      <c r="BF118" s="102">
        <v>31.2</v>
      </c>
      <c r="BQ118" s="46"/>
      <c r="CC118" s="4"/>
      <c r="CO118" s="4"/>
    </row>
    <row r="119" spans="1:93" x14ac:dyDescent="0.3">
      <c r="A119" s="9"/>
      <c r="B119" t="s">
        <v>124</v>
      </c>
      <c r="C119" s="89">
        <v>187</v>
      </c>
      <c r="D119" s="99">
        <v>2713</v>
      </c>
      <c r="E119" s="100">
        <v>90.451605388999994</v>
      </c>
      <c r="F119" s="90">
        <v>48.226950449</v>
      </c>
      <c r="G119" s="90">
        <v>169.64566163000001</v>
      </c>
      <c r="H119" s="90">
        <v>7.2756871000000003E-7</v>
      </c>
      <c r="I119" s="92">
        <v>68.927386657</v>
      </c>
      <c r="J119" s="90">
        <v>59.723574294999999</v>
      </c>
      <c r="K119" s="90">
        <v>79.549569621000003</v>
      </c>
      <c r="L119" s="90">
        <v>4.9015540716999997</v>
      </c>
      <c r="M119" s="90">
        <v>2.6134086214000001</v>
      </c>
      <c r="N119" s="90">
        <v>9.1930638481999996</v>
      </c>
      <c r="O119" s="99">
        <v>170</v>
      </c>
      <c r="P119" s="99">
        <v>2869</v>
      </c>
      <c r="Q119" s="100">
        <v>63.183401365999998</v>
      </c>
      <c r="R119" s="90">
        <v>33.495243141000003</v>
      </c>
      <c r="S119" s="90">
        <v>119.18534794</v>
      </c>
      <c r="T119" s="90">
        <v>3.1247457999999998E-7</v>
      </c>
      <c r="U119" s="92">
        <v>59.254095503999999</v>
      </c>
      <c r="V119" s="90">
        <v>50.98403398</v>
      </c>
      <c r="W119" s="90">
        <v>68.865634197000006</v>
      </c>
      <c r="X119" s="90">
        <v>5.2408779676000004</v>
      </c>
      <c r="Y119" s="90">
        <v>2.7783322518000002</v>
      </c>
      <c r="Z119" s="90">
        <v>9.8860753078000005</v>
      </c>
      <c r="AA119" s="99">
        <v>131</v>
      </c>
      <c r="AB119" s="99">
        <v>3036</v>
      </c>
      <c r="AC119" s="100">
        <v>44.334280665999998</v>
      </c>
      <c r="AD119" s="90">
        <v>23.291740764</v>
      </c>
      <c r="AE119" s="90">
        <v>84.387356965999999</v>
      </c>
      <c r="AF119" s="90">
        <v>2.2316485000000002E-9</v>
      </c>
      <c r="AG119" s="92">
        <v>43.148880105000003</v>
      </c>
      <c r="AH119" s="90">
        <v>36.357976475000001</v>
      </c>
      <c r="AI119" s="90">
        <v>51.208181392</v>
      </c>
      <c r="AJ119" s="90">
        <v>7.1266941574000002</v>
      </c>
      <c r="AK119" s="90">
        <v>3.7441255461999998</v>
      </c>
      <c r="AL119" s="90">
        <v>13.565188716</v>
      </c>
      <c r="AM119" s="90">
        <v>0.2992791541</v>
      </c>
      <c r="AN119" s="90">
        <v>0.70167606849999997</v>
      </c>
      <c r="AO119" s="90">
        <v>0.35942196050000003</v>
      </c>
      <c r="AP119" s="90">
        <v>1.3698364573999999</v>
      </c>
      <c r="AQ119" s="90">
        <v>0.283573882</v>
      </c>
      <c r="AR119" s="90">
        <v>0.69853266940000003</v>
      </c>
      <c r="AS119" s="90">
        <v>0.36257339259999999</v>
      </c>
      <c r="AT119" s="90">
        <v>1.3457906735</v>
      </c>
      <c r="AU119" s="89">
        <v>1</v>
      </c>
      <c r="AV119" s="89">
        <v>2</v>
      </c>
      <c r="AW119" s="89">
        <v>3</v>
      </c>
      <c r="AX119" s="89" t="s">
        <v>28</v>
      </c>
      <c r="AY119" s="89" t="s">
        <v>28</v>
      </c>
      <c r="AZ119" s="89" t="s">
        <v>28</v>
      </c>
      <c r="BA119" s="89" t="s">
        <v>28</v>
      </c>
      <c r="BB119" s="89" t="s">
        <v>28</v>
      </c>
      <c r="BC119" s="101" t="s">
        <v>229</v>
      </c>
      <c r="BD119" s="102">
        <v>37.4</v>
      </c>
      <c r="BE119" s="102">
        <v>34</v>
      </c>
      <c r="BF119" s="102">
        <v>26.2</v>
      </c>
      <c r="BQ119" s="46"/>
      <c r="CC119" s="4"/>
      <c r="CO119" s="4"/>
    </row>
    <row r="120" spans="1:93" s="3" customFormat="1" x14ac:dyDescent="0.3">
      <c r="A120" s="9"/>
      <c r="B120" s="3" t="s">
        <v>197</v>
      </c>
      <c r="C120" s="95">
        <v>204</v>
      </c>
      <c r="D120" s="96">
        <v>26836</v>
      </c>
      <c r="E120" s="91">
        <v>9.2009941873999992</v>
      </c>
      <c r="F120" s="97">
        <v>4.9029321851000001</v>
      </c>
      <c r="G120" s="97">
        <v>17.266870280999999</v>
      </c>
      <c r="H120" s="97">
        <v>3.0239695300000001E-2</v>
      </c>
      <c r="I120" s="98">
        <v>7.6017290206999997</v>
      </c>
      <c r="J120" s="97">
        <v>6.6269906187999998</v>
      </c>
      <c r="K120" s="97">
        <v>8.7198379216999999</v>
      </c>
      <c r="L120" s="97">
        <v>0.4986000008</v>
      </c>
      <c r="M120" s="97">
        <v>0.26568889639999999</v>
      </c>
      <c r="N120" s="97">
        <v>0.93568818340000004</v>
      </c>
      <c r="O120" s="96">
        <v>159</v>
      </c>
      <c r="P120" s="96">
        <v>29354</v>
      </c>
      <c r="Q120" s="91">
        <v>5.9300538286000002</v>
      </c>
      <c r="R120" s="97">
        <v>3.1320263638000001</v>
      </c>
      <c r="S120" s="97">
        <v>11.227727460000001</v>
      </c>
      <c r="T120" s="97">
        <v>2.9371154600000001E-2</v>
      </c>
      <c r="U120" s="98">
        <v>5.4166382775999997</v>
      </c>
      <c r="V120" s="97">
        <v>4.6368725724999997</v>
      </c>
      <c r="W120" s="97">
        <v>6.3275342962999996</v>
      </c>
      <c r="X120" s="97">
        <v>0.49188058550000002</v>
      </c>
      <c r="Y120" s="97">
        <v>0.2597924076</v>
      </c>
      <c r="Z120" s="97">
        <v>0.93130708699999998</v>
      </c>
      <c r="AA120" s="96">
        <v>82</v>
      </c>
      <c r="AB120" s="96">
        <v>28775</v>
      </c>
      <c r="AC120" s="91">
        <v>2.8086402606999998</v>
      </c>
      <c r="AD120" s="97">
        <v>1.4387749531</v>
      </c>
      <c r="AE120" s="97">
        <v>5.4827616348000001</v>
      </c>
      <c r="AF120" s="97">
        <v>1.98040349E-2</v>
      </c>
      <c r="AG120" s="98">
        <v>2.8496959166</v>
      </c>
      <c r="AH120" s="97">
        <v>2.2950863745999999</v>
      </c>
      <c r="AI120" s="97">
        <v>3.5383273182999999</v>
      </c>
      <c r="AJ120" s="97">
        <v>0.45148629540000002</v>
      </c>
      <c r="AK120" s="97">
        <v>0.23128172820000001</v>
      </c>
      <c r="AL120" s="97">
        <v>0.88134880550000005</v>
      </c>
      <c r="AM120" s="97">
        <v>3.5553238299999998E-2</v>
      </c>
      <c r="AN120" s="97">
        <v>0.47362812240000002</v>
      </c>
      <c r="AO120" s="97">
        <v>0.2359425735</v>
      </c>
      <c r="AP120" s="97">
        <v>0.95075507140000004</v>
      </c>
      <c r="AQ120" s="97">
        <v>0.19197709399999999</v>
      </c>
      <c r="AR120" s="97">
        <v>0.64450142099999996</v>
      </c>
      <c r="AS120" s="97">
        <v>0.33315410509999999</v>
      </c>
      <c r="AT120" s="97">
        <v>1.2468166391</v>
      </c>
      <c r="AU120" s="95" t="s">
        <v>28</v>
      </c>
      <c r="AV120" s="95" t="s">
        <v>28</v>
      </c>
      <c r="AW120" s="95" t="s">
        <v>28</v>
      </c>
      <c r="AX120" s="95" t="s">
        <v>28</v>
      </c>
      <c r="AY120" s="95" t="s">
        <v>228</v>
      </c>
      <c r="AZ120" s="95" t="s">
        <v>28</v>
      </c>
      <c r="BA120" s="95" t="s">
        <v>28</v>
      </c>
      <c r="BB120" s="95" t="s">
        <v>28</v>
      </c>
      <c r="BC120" s="93" t="s">
        <v>266</v>
      </c>
      <c r="BD120" s="94">
        <v>40.799999999999997</v>
      </c>
      <c r="BE120" s="94">
        <v>31.8</v>
      </c>
      <c r="BF120" s="94">
        <v>16.399999999999999</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89">
        <v>102</v>
      </c>
      <c r="D121" s="99">
        <v>19019</v>
      </c>
      <c r="E121" s="100">
        <v>6.4689353323000001</v>
      </c>
      <c r="F121" s="90">
        <v>3.364576478</v>
      </c>
      <c r="G121" s="90">
        <v>12.437560746999999</v>
      </c>
      <c r="H121" s="90">
        <v>1.6729085E-3</v>
      </c>
      <c r="I121" s="92">
        <v>5.3630579946000001</v>
      </c>
      <c r="J121" s="90">
        <v>4.4170364351</v>
      </c>
      <c r="K121" s="90">
        <v>6.5116943172999999</v>
      </c>
      <c r="L121" s="90">
        <v>0.35055028799999999</v>
      </c>
      <c r="M121" s="90">
        <v>0.182325714</v>
      </c>
      <c r="N121" s="90">
        <v>0.67398888339999996</v>
      </c>
      <c r="O121" s="99">
        <v>80</v>
      </c>
      <c r="P121" s="99">
        <v>21372</v>
      </c>
      <c r="Q121" s="100">
        <v>4.0512215619000003</v>
      </c>
      <c r="R121" s="90">
        <v>2.0794011411</v>
      </c>
      <c r="S121" s="90">
        <v>7.8928475219000003</v>
      </c>
      <c r="T121" s="90">
        <v>1.3515419E-3</v>
      </c>
      <c r="U121" s="92">
        <v>3.743215422</v>
      </c>
      <c r="V121" s="90">
        <v>3.0066134492000001</v>
      </c>
      <c r="W121" s="90">
        <v>4.6602803893999996</v>
      </c>
      <c r="X121" s="90">
        <v>0.3360369554</v>
      </c>
      <c r="Y121" s="90">
        <v>0.17248023039999999</v>
      </c>
      <c r="Z121" s="90">
        <v>0.65468856990000002</v>
      </c>
      <c r="AA121" s="99">
        <v>51</v>
      </c>
      <c r="AB121" s="99">
        <v>20546</v>
      </c>
      <c r="AC121" s="100">
        <v>2.4524733433999999</v>
      </c>
      <c r="AD121" s="90">
        <v>1.2120616585999999</v>
      </c>
      <c r="AE121" s="90">
        <v>4.962309844</v>
      </c>
      <c r="AF121" s="90">
        <v>9.6373871000000003E-3</v>
      </c>
      <c r="AG121" s="92">
        <v>2.4822349848999998</v>
      </c>
      <c r="AH121" s="90">
        <v>1.8864740498999999</v>
      </c>
      <c r="AI121" s="90">
        <v>3.2661411487000001</v>
      </c>
      <c r="AJ121" s="90">
        <v>0.39423279649999998</v>
      </c>
      <c r="AK121" s="90">
        <v>0.19483777820000001</v>
      </c>
      <c r="AL121" s="90">
        <v>0.79768666690000001</v>
      </c>
      <c r="AM121" s="90">
        <v>0.1933489317</v>
      </c>
      <c r="AN121" s="90">
        <v>0.6053663829</v>
      </c>
      <c r="AO121" s="90">
        <v>0.28415865820000002</v>
      </c>
      <c r="AP121" s="90">
        <v>1.2896614163</v>
      </c>
      <c r="AQ121" s="90">
        <v>0.19627146710000001</v>
      </c>
      <c r="AR121" s="90">
        <v>0.62625785450000004</v>
      </c>
      <c r="AS121" s="90">
        <v>0.3079546809</v>
      </c>
      <c r="AT121" s="90">
        <v>1.2735604447</v>
      </c>
      <c r="AU121" s="89">
        <v>1</v>
      </c>
      <c r="AV121" s="89">
        <v>2</v>
      </c>
      <c r="AW121" s="89">
        <v>3</v>
      </c>
      <c r="AX121" s="89" t="s">
        <v>28</v>
      </c>
      <c r="AY121" s="89" t="s">
        <v>28</v>
      </c>
      <c r="AZ121" s="89" t="s">
        <v>28</v>
      </c>
      <c r="BA121" s="89" t="s">
        <v>28</v>
      </c>
      <c r="BB121" s="89" t="s">
        <v>28</v>
      </c>
      <c r="BC121" s="101" t="s">
        <v>229</v>
      </c>
      <c r="BD121" s="102">
        <v>20.399999999999999</v>
      </c>
      <c r="BE121" s="102">
        <v>16</v>
      </c>
      <c r="BF121" s="102">
        <v>10.199999999999999</v>
      </c>
    </row>
    <row r="122" spans="1:93" x14ac:dyDescent="0.3">
      <c r="A122" s="9"/>
      <c r="B122" t="s">
        <v>199</v>
      </c>
      <c r="C122" s="89">
        <v>212</v>
      </c>
      <c r="D122" s="99">
        <v>16146</v>
      </c>
      <c r="E122" s="100">
        <v>18.053330465999998</v>
      </c>
      <c r="F122" s="90">
        <v>9.6322796308999994</v>
      </c>
      <c r="G122" s="90">
        <v>33.836511541999997</v>
      </c>
      <c r="H122" s="90">
        <v>0.9454453464</v>
      </c>
      <c r="I122" s="92">
        <v>13.130187042999999</v>
      </c>
      <c r="J122" s="90">
        <v>11.476518227</v>
      </c>
      <c r="K122" s="90">
        <v>15.022135492</v>
      </c>
      <c r="L122" s="90">
        <v>0.97830630060000001</v>
      </c>
      <c r="M122" s="90">
        <v>0.52197127119999998</v>
      </c>
      <c r="N122" s="90">
        <v>1.8335936682</v>
      </c>
      <c r="O122" s="99">
        <v>179</v>
      </c>
      <c r="P122" s="99">
        <v>15227</v>
      </c>
      <c r="Q122" s="100">
        <v>12.827492375</v>
      </c>
      <c r="R122" s="90">
        <v>6.8049490795000001</v>
      </c>
      <c r="S122" s="90">
        <v>24.180131067000001</v>
      </c>
      <c r="T122" s="90">
        <v>0.84789556929999998</v>
      </c>
      <c r="U122" s="92">
        <v>11.755434426000001</v>
      </c>
      <c r="V122" s="90">
        <v>10.153526177</v>
      </c>
      <c r="W122" s="90">
        <v>13.610073597</v>
      </c>
      <c r="X122" s="90">
        <v>1.0640028982</v>
      </c>
      <c r="Y122" s="90">
        <v>0.56445058240000001</v>
      </c>
      <c r="Z122" s="90">
        <v>2.0056710057</v>
      </c>
      <c r="AA122" s="99">
        <v>69</v>
      </c>
      <c r="AB122" s="99">
        <v>15426</v>
      </c>
      <c r="AC122" s="100">
        <v>4.9803880347999998</v>
      </c>
      <c r="AD122" s="90">
        <v>2.5260863968999998</v>
      </c>
      <c r="AE122" s="90">
        <v>9.8192464862000008</v>
      </c>
      <c r="AF122" s="90">
        <v>0.52078840260000003</v>
      </c>
      <c r="AG122" s="92">
        <v>4.4729677168000004</v>
      </c>
      <c r="AH122" s="90">
        <v>3.5328332548999999</v>
      </c>
      <c r="AI122" s="90">
        <v>5.6632846082999997</v>
      </c>
      <c r="AJ122" s="90">
        <v>0.80059271909999996</v>
      </c>
      <c r="AK122" s="90">
        <v>0.40606602600000002</v>
      </c>
      <c r="AL122" s="90">
        <v>1.5784346900999999</v>
      </c>
      <c r="AM122" s="90">
        <v>8.2867691000000007E-3</v>
      </c>
      <c r="AN122" s="90">
        <v>0.38825889650000001</v>
      </c>
      <c r="AO122" s="90">
        <v>0.1923529759</v>
      </c>
      <c r="AP122" s="90">
        <v>0.78368930869999998</v>
      </c>
      <c r="AQ122" s="90">
        <v>0.30623179389999999</v>
      </c>
      <c r="AR122" s="90">
        <v>0.71053329470000004</v>
      </c>
      <c r="AS122" s="90">
        <v>0.36921556700000002</v>
      </c>
      <c r="AT122" s="90">
        <v>1.3673788648</v>
      </c>
      <c r="AU122" s="89" t="s">
        <v>28</v>
      </c>
      <c r="AV122" s="89" t="s">
        <v>28</v>
      </c>
      <c r="AW122" s="89" t="s">
        <v>28</v>
      </c>
      <c r="AX122" s="89" t="s">
        <v>28</v>
      </c>
      <c r="AY122" s="89" t="s">
        <v>228</v>
      </c>
      <c r="AZ122" s="89" t="s">
        <v>28</v>
      </c>
      <c r="BA122" s="89" t="s">
        <v>28</v>
      </c>
      <c r="BB122" s="89" t="s">
        <v>28</v>
      </c>
      <c r="BC122" s="101" t="s">
        <v>266</v>
      </c>
      <c r="BD122" s="102">
        <v>42.4</v>
      </c>
      <c r="BE122" s="102">
        <v>35.799999999999997</v>
      </c>
      <c r="BF122" s="102">
        <v>13.8</v>
      </c>
      <c r="BQ122" s="46"/>
      <c r="CC122" s="4"/>
      <c r="CO122" s="4"/>
    </row>
    <row r="123" spans="1:93" s="3" customFormat="1" x14ac:dyDescent="0.3">
      <c r="A123" s="9"/>
      <c r="B123" s="3" t="s">
        <v>125</v>
      </c>
      <c r="C123" s="95">
        <v>761</v>
      </c>
      <c r="D123" s="96">
        <v>19052</v>
      </c>
      <c r="E123" s="91">
        <v>43.246668213</v>
      </c>
      <c r="F123" s="97">
        <v>23.441868565</v>
      </c>
      <c r="G123" s="97">
        <v>79.783499610999996</v>
      </c>
      <c r="H123" s="97">
        <v>6.4162454000000002E-3</v>
      </c>
      <c r="I123" s="98">
        <v>39.943313037999999</v>
      </c>
      <c r="J123" s="97">
        <v>37.203864340000003</v>
      </c>
      <c r="K123" s="97">
        <v>42.884476780999996</v>
      </c>
      <c r="L123" s="97">
        <v>2.3435281414000002</v>
      </c>
      <c r="M123" s="97">
        <v>1.2703100826</v>
      </c>
      <c r="N123" s="97">
        <v>4.3234515925999997</v>
      </c>
      <c r="O123" s="96">
        <v>772</v>
      </c>
      <c r="P123" s="96">
        <v>18323</v>
      </c>
      <c r="Q123" s="91">
        <v>43.975540809999998</v>
      </c>
      <c r="R123" s="97">
        <v>23.832595642000001</v>
      </c>
      <c r="S123" s="97">
        <v>81.142995021999994</v>
      </c>
      <c r="T123" s="97">
        <v>3.4663000000000003E-5</v>
      </c>
      <c r="U123" s="98">
        <v>42.132838509000003</v>
      </c>
      <c r="V123" s="97">
        <v>39.263164975000002</v>
      </c>
      <c r="W123" s="97">
        <v>45.212251277999997</v>
      </c>
      <c r="X123" s="97">
        <v>3.6476422282000001</v>
      </c>
      <c r="Y123" s="97">
        <v>1.9768439606999999</v>
      </c>
      <c r="Z123" s="97">
        <v>6.7305736261</v>
      </c>
      <c r="AA123" s="96">
        <v>306</v>
      </c>
      <c r="AB123" s="96">
        <v>17513</v>
      </c>
      <c r="AC123" s="91">
        <v>17.175927179999999</v>
      </c>
      <c r="AD123" s="97">
        <v>9.2115620220000007</v>
      </c>
      <c r="AE123" s="97">
        <v>32.026324504000002</v>
      </c>
      <c r="AF123" s="97">
        <v>1.3991415E-3</v>
      </c>
      <c r="AG123" s="98">
        <v>17.472734540000001</v>
      </c>
      <c r="AH123" s="97">
        <v>15.620715597</v>
      </c>
      <c r="AI123" s="97">
        <v>19.544332038</v>
      </c>
      <c r="AJ123" s="97">
        <v>2.761014232</v>
      </c>
      <c r="AK123" s="97">
        <v>1.4807499807</v>
      </c>
      <c r="AL123" s="97">
        <v>5.1482017140999998</v>
      </c>
      <c r="AM123" s="97">
        <v>3.3309249000000002E-3</v>
      </c>
      <c r="AN123" s="97">
        <v>0.39057910070000001</v>
      </c>
      <c r="AO123" s="97">
        <v>0.20849501009999999</v>
      </c>
      <c r="AP123" s="97">
        <v>0.73168194200000003</v>
      </c>
      <c r="AQ123" s="97">
        <v>0.95772110639999997</v>
      </c>
      <c r="AR123" s="97">
        <v>1.0168538439000001</v>
      </c>
      <c r="AS123" s="97">
        <v>0.54815487090000004</v>
      </c>
      <c r="AT123" s="97">
        <v>1.8863131474999999</v>
      </c>
      <c r="AU123" s="95">
        <v>1</v>
      </c>
      <c r="AV123" s="95">
        <v>2</v>
      </c>
      <c r="AW123" s="95">
        <v>3</v>
      </c>
      <c r="AX123" s="95" t="s">
        <v>28</v>
      </c>
      <c r="AY123" s="95" t="s">
        <v>228</v>
      </c>
      <c r="AZ123" s="95" t="s">
        <v>28</v>
      </c>
      <c r="BA123" s="95" t="s">
        <v>28</v>
      </c>
      <c r="BB123" s="95" t="s">
        <v>28</v>
      </c>
      <c r="BC123" s="93" t="s">
        <v>437</v>
      </c>
      <c r="BD123" s="94">
        <v>152.19999999999999</v>
      </c>
      <c r="BE123" s="94">
        <v>154.4</v>
      </c>
      <c r="BF123" s="94">
        <v>61.2</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89">
        <v>1969</v>
      </c>
      <c r="D124" s="99">
        <v>22852</v>
      </c>
      <c r="E124" s="100">
        <v>104.6032871</v>
      </c>
      <c r="F124" s="90">
        <v>56.936815467999999</v>
      </c>
      <c r="G124" s="90">
        <v>192.17526624000001</v>
      </c>
      <c r="H124" s="90">
        <v>2.2633078E-8</v>
      </c>
      <c r="I124" s="92">
        <v>86.163136706000003</v>
      </c>
      <c r="J124" s="90">
        <v>82.440156807999998</v>
      </c>
      <c r="K124" s="90">
        <v>90.054245581999993</v>
      </c>
      <c r="L124" s="90">
        <v>5.6684308209000003</v>
      </c>
      <c r="M124" s="90">
        <v>3.0853944325999998</v>
      </c>
      <c r="N124" s="90">
        <v>10.413938533</v>
      </c>
      <c r="O124" s="99">
        <v>1710</v>
      </c>
      <c r="P124" s="99">
        <v>23194</v>
      </c>
      <c r="Q124" s="100">
        <v>81.476543121999995</v>
      </c>
      <c r="R124" s="90">
        <v>44.321684069</v>
      </c>
      <c r="S124" s="90">
        <v>149.77831322</v>
      </c>
      <c r="T124" s="90">
        <v>7.6960790000000005E-10</v>
      </c>
      <c r="U124" s="92">
        <v>73.725963610999997</v>
      </c>
      <c r="V124" s="90">
        <v>70.313099194000003</v>
      </c>
      <c r="W124" s="90">
        <v>77.304481991000003</v>
      </c>
      <c r="X124" s="90">
        <v>6.7582404634</v>
      </c>
      <c r="Y124" s="90">
        <v>3.6763537971</v>
      </c>
      <c r="Z124" s="90">
        <v>12.423672117000001</v>
      </c>
      <c r="AA124" s="99">
        <v>935</v>
      </c>
      <c r="AB124" s="99">
        <v>23200</v>
      </c>
      <c r="AC124" s="100">
        <v>40.973806965000001</v>
      </c>
      <c r="AD124" s="90">
        <v>22.221776403</v>
      </c>
      <c r="AE124" s="90">
        <v>75.549894246999997</v>
      </c>
      <c r="AF124" s="90">
        <v>1.5577811999999999E-9</v>
      </c>
      <c r="AG124" s="92">
        <v>40.301724137999997</v>
      </c>
      <c r="AH124" s="90">
        <v>37.799526432999997</v>
      </c>
      <c r="AI124" s="90">
        <v>42.969558663000001</v>
      </c>
      <c r="AJ124" s="90">
        <v>6.5865011525000003</v>
      </c>
      <c r="AK124" s="90">
        <v>3.5721297758000001</v>
      </c>
      <c r="AL124" s="90">
        <v>12.144574849</v>
      </c>
      <c r="AM124" s="90">
        <v>2.7942794699999999E-2</v>
      </c>
      <c r="AN124" s="90">
        <v>0.50289083700000003</v>
      </c>
      <c r="AO124" s="90">
        <v>0.27245047189999999</v>
      </c>
      <c r="AP124" s="90">
        <v>0.92823914789999995</v>
      </c>
      <c r="AQ124" s="90">
        <v>0.42223032760000001</v>
      </c>
      <c r="AR124" s="90">
        <v>0.77890996909999999</v>
      </c>
      <c r="AS124" s="90">
        <v>0.42313918700000003</v>
      </c>
      <c r="AT124" s="90">
        <v>1.4338089181</v>
      </c>
      <c r="AU124" s="89">
        <v>1</v>
      </c>
      <c r="AV124" s="89">
        <v>2</v>
      </c>
      <c r="AW124" s="89">
        <v>3</v>
      </c>
      <c r="AX124" s="89" t="s">
        <v>28</v>
      </c>
      <c r="AY124" s="89" t="s">
        <v>228</v>
      </c>
      <c r="AZ124" s="89" t="s">
        <v>28</v>
      </c>
      <c r="BA124" s="89" t="s">
        <v>28</v>
      </c>
      <c r="BB124" s="89" t="s">
        <v>28</v>
      </c>
      <c r="BC124" s="101" t="s">
        <v>437</v>
      </c>
      <c r="BD124" s="102">
        <v>393.8</v>
      </c>
      <c r="BE124" s="102">
        <v>342</v>
      </c>
      <c r="BF124" s="102">
        <v>187</v>
      </c>
      <c r="BQ124" s="46"/>
      <c r="CC124" s="4"/>
      <c r="CO124" s="4"/>
    </row>
    <row r="125" spans="1:93" x14ac:dyDescent="0.3">
      <c r="A125" s="9"/>
      <c r="B125" t="s">
        <v>127</v>
      </c>
      <c r="C125" s="89">
        <v>821</v>
      </c>
      <c r="D125" s="99">
        <v>7519</v>
      </c>
      <c r="E125" s="100">
        <v>173.55837969999999</v>
      </c>
      <c r="F125" s="90">
        <v>94.204465948999996</v>
      </c>
      <c r="G125" s="90">
        <v>319.75672129999998</v>
      </c>
      <c r="H125" s="90">
        <v>6.5299529999999996E-13</v>
      </c>
      <c r="I125" s="92">
        <v>109.19005187</v>
      </c>
      <c r="J125" s="90">
        <v>101.97082514</v>
      </c>
      <c r="K125" s="90">
        <v>116.92037806</v>
      </c>
      <c r="L125" s="90">
        <v>9.4050932431999996</v>
      </c>
      <c r="M125" s="90">
        <v>5.1049208210000003</v>
      </c>
      <c r="N125" s="90">
        <v>17.327551594999999</v>
      </c>
      <c r="O125" s="99">
        <v>697</v>
      </c>
      <c r="P125" s="99">
        <v>7760</v>
      </c>
      <c r="Q125" s="100">
        <v>120.66343154</v>
      </c>
      <c r="R125" s="90">
        <v>65.392509785000001</v>
      </c>
      <c r="S125" s="90">
        <v>222.65032735</v>
      </c>
      <c r="T125" s="90">
        <v>1.7096009999999999E-13</v>
      </c>
      <c r="U125" s="92">
        <v>89.819587628999997</v>
      </c>
      <c r="V125" s="90">
        <v>83.392981144000004</v>
      </c>
      <c r="W125" s="90">
        <v>96.741454869999998</v>
      </c>
      <c r="X125" s="90">
        <v>10.008678010000001</v>
      </c>
      <c r="Y125" s="90">
        <v>5.4241170366000002</v>
      </c>
      <c r="Z125" s="90">
        <v>18.468192118000001</v>
      </c>
      <c r="AA125" s="99">
        <v>381</v>
      </c>
      <c r="AB125" s="99">
        <v>6879</v>
      </c>
      <c r="AC125" s="100">
        <v>63.537422202000002</v>
      </c>
      <c r="AD125" s="90">
        <v>34.230172213000003</v>
      </c>
      <c r="AE125" s="90">
        <v>117.93700583</v>
      </c>
      <c r="AF125" s="90">
        <v>1.7932219999999999E-13</v>
      </c>
      <c r="AG125" s="92">
        <v>55.385957261000001</v>
      </c>
      <c r="AH125" s="90">
        <v>50.094643482999999</v>
      </c>
      <c r="AI125" s="90">
        <v>61.236173139999998</v>
      </c>
      <c r="AJ125" s="90">
        <v>10.213581201</v>
      </c>
      <c r="AK125" s="90">
        <v>5.5024681725000004</v>
      </c>
      <c r="AL125" s="90">
        <v>18.958263398</v>
      </c>
      <c r="AM125" s="90">
        <v>4.3725948100000002E-2</v>
      </c>
      <c r="AN125" s="90">
        <v>0.52656734019999996</v>
      </c>
      <c r="AO125" s="90">
        <v>0.28232239860000002</v>
      </c>
      <c r="AP125" s="90">
        <v>0.98211535849999998</v>
      </c>
      <c r="AQ125" s="90">
        <v>0.24792711549999999</v>
      </c>
      <c r="AR125" s="90">
        <v>0.69523253070000002</v>
      </c>
      <c r="AS125" s="90">
        <v>0.37525547269999998</v>
      </c>
      <c r="AT125" s="90">
        <v>1.2880512260999999</v>
      </c>
      <c r="AU125" s="89">
        <v>1</v>
      </c>
      <c r="AV125" s="89">
        <v>2</v>
      </c>
      <c r="AW125" s="89">
        <v>3</v>
      </c>
      <c r="AX125" s="89" t="s">
        <v>28</v>
      </c>
      <c r="AY125" s="89" t="s">
        <v>228</v>
      </c>
      <c r="AZ125" s="89" t="s">
        <v>28</v>
      </c>
      <c r="BA125" s="89" t="s">
        <v>28</v>
      </c>
      <c r="BB125" s="89" t="s">
        <v>28</v>
      </c>
      <c r="BC125" s="101" t="s">
        <v>437</v>
      </c>
      <c r="BD125" s="102">
        <v>164.2</v>
      </c>
      <c r="BE125" s="102">
        <v>139.4</v>
      </c>
      <c r="BF125" s="102">
        <v>76.2</v>
      </c>
      <c r="BQ125" s="46"/>
      <c r="CC125" s="4"/>
      <c r="CO125" s="4"/>
    </row>
    <row r="126" spans="1:93" s="3" customFormat="1" x14ac:dyDescent="0.3">
      <c r="A126" s="9" t="s">
        <v>234</v>
      </c>
      <c r="B126" s="3" t="s">
        <v>51</v>
      </c>
      <c r="C126" s="95">
        <v>78</v>
      </c>
      <c r="D126" s="96">
        <v>22666</v>
      </c>
      <c r="E126" s="91">
        <v>4.5152215431</v>
      </c>
      <c r="F126" s="97">
        <v>2.3186993436000001</v>
      </c>
      <c r="G126" s="97">
        <v>8.7925265689999996</v>
      </c>
      <c r="H126" s="97">
        <v>3.4694299999999997E-5</v>
      </c>
      <c r="I126" s="98">
        <v>3.4412776846000002</v>
      </c>
      <c r="J126" s="97">
        <v>2.7563865518999999</v>
      </c>
      <c r="K126" s="97">
        <v>4.2963466407000004</v>
      </c>
      <c r="L126" s="97">
        <v>0.24467893569999999</v>
      </c>
      <c r="M126" s="97">
        <v>0.12564984509999999</v>
      </c>
      <c r="N126" s="97">
        <v>0.4764652238</v>
      </c>
      <c r="O126" s="96">
        <v>39</v>
      </c>
      <c r="P126" s="96">
        <v>27738</v>
      </c>
      <c r="Q126" s="91">
        <v>1.6771271318000001</v>
      </c>
      <c r="R126" s="97">
        <v>0.81810784309999995</v>
      </c>
      <c r="S126" s="97">
        <v>3.4381230296999998</v>
      </c>
      <c r="T126" s="97">
        <v>7.2229482999999996E-8</v>
      </c>
      <c r="U126" s="98">
        <v>1.4060134112</v>
      </c>
      <c r="V126" s="97">
        <v>1.0272783408999999</v>
      </c>
      <c r="W126" s="97">
        <v>1.9243798236</v>
      </c>
      <c r="X126" s="97">
        <v>0.13911278029999999</v>
      </c>
      <c r="Y126" s="97">
        <v>6.78596479E-2</v>
      </c>
      <c r="Z126" s="97">
        <v>0.28518222900000001</v>
      </c>
      <c r="AA126" s="96">
        <v>54</v>
      </c>
      <c r="AB126" s="96">
        <v>31527</v>
      </c>
      <c r="AC126" s="91">
        <v>1.6689201629999999</v>
      </c>
      <c r="AD126" s="97">
        <v>0.82856254480000002</v>
      </c>
      <c r="AE126" s="97">
        <v>3.3615983827</v>
      </c>
      <c r="AF126" s="97">
        <v>2.3075320000000001E-4</v>
      </c>
      <c r="AG126" s="98">
        <v>1.7128175849</v>
      </c>
      <c r="AH126" s="97">
        <v>1.3118290826000001</v>
      </c>
      <c r="AI126" s="97">
        <v>2.2363767644000001</v>
      </c>
      <c r="AJ126" s="97">
        <v>0.26827735549999998</v>
      </c>
      <c r="AK126" s="97">
        <v>0.13319065420000001</v>
      </c>
      <c r="AL126" s="97">
        <v>0.54037379640000005</v>
      </c>
      <c r="AM126" s="97">
        <v>0.99038292120000004</v>
      </c>
      <c r="AN126" s="97">
        <v>0.99510653149999995</v>
      </c>
      <c r="AO126" s="97">
        <v>0.44817916060000001</v>
      </c>
      <c r="AP126" s="97">
        <v>2.2094668739999999</v>
      </c>
      <c r="AQ126" s="97">
        <v>1.15934755E-2</v>
      </c>
      <c r="AR126" s="97">
        <v>0.37143850319999999</v>
      </c>
      <c r="AS126" s="97">
        <v>0.172158389</v>
      </c>
      <c r="AT126" s="97">
        <v>0.80139319649999996</v>
      </c>
      <c r="AU126" s="95">
        <v>1</v>
      </c>
      <c r="AV126" s="95">
        <v>2</v>
      </c>
      <c r="AW126" s="95">
        <v>3</v>
      </c>
      <c r="AX126" s="95" t="s">
        <v>227</v>
      </c>
      <c r="AY126" s="95" t="s">
        <v>28</v>
      </c>
      <c r="AZ126" s="95" t="s">
        <v>28</v>
      </c>
      <c r="BA126" s="95" t="s">
        <v>28</v>
      </c>
      <c r="BB126" s="95" t="s">
        <v>28</v>
      </c>
      <c r="BC126" s="93" t="s">
        <v>434</v>
      </c>
      <c r="BD126" s="94">
        <v>15.6</v>
      </c>
      <c r="BE126" s="94">
        <v>7.8</v>
      </c>
      <c r="BF126" s="94">
        <v>10.8</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89"/>
      <c r="D127" s="99"/>
      <c r="E127" s="100"/>
      <c r="F127" s="90"/>
      <c r="G127" s="90"/>
      <c r="H127" s="90"/>
      <c r="I127" s="92"/>
      <c r="J127" s="90"/>
      <c r="K127" s="90"/>
      <c r="L127" s="90"/>
      <c r="M127" s="90"/>
      <c r="N127" s="90"/>
      <c r="O127" s="99">
        <v>17</v>
      </c>
      <c r="P127" s="99">
        <v>9538</v>
      </c>
      <c r="Q127" s="100">
        <v>2.2668506628</v>
      </c>
      <c r="R127" s="90">
        <v>0.99395916409999996</v>
      </c>
      <c r="S127" s="90">
        <v>5.1698420952999999</v>
      </c>
      <c r="T127" s="90">
        <v>7.1018899999999999E-5</v>
      </c>
      <c r="U127" s="92">
        <v>1.782344307</v>
      </c>
      <c r="V127" s="90">
        <v>1.1080131252000001</v>
      </c>
      <c r="W127" s="90">
        <v>2.8670700340000002</v>
      </c>
      <c r="X127" s="90">
        <v>0.1880286189</v>
      </c>
      <c r="Y127" s="90">
        <v>8.24459996E-2</v>
      </c>
      <c r="Z127" s="90">
        <v>0.42882325020000001</v>
      </c>
      <c r="AA127" s="99">
        <v>13</v>
      </c>
      <c r="AB127" s="99">
        <v>10403</v>
      </c>
      <c r="AC127" s="100">
        <v>1.1348237966000001</v>
      </c>
      <c r="AD127" s="90">
        <v>0.47245950240000001</v>
      </c>
      <c r="AE127" s="90">
        <v>2.7257892855999999</v>
      </c>
      <c r="AF127" s="90">
        <v>1.414775E-4</v>
      </c>
      <c r="AG127" s="92">
        <v>1.2496395271</v>
      </c>
      <c r="AH127" s="90">
        <v>0.72561110770000004</v>
      </c>
      <c r="AI127" s="90">
        <v>2.1521155492999999</v>
      </c>
      <c r="AJ127" s="90">
        <v>0.1824218641</v>
      </c>
      <c r="AK127" s="90">
        <v>7.5947423200000003E-2</v>
      </c>
      <c r="AL127" s="90">
        <v>0.43816807860000001</v>
      </c>
      <c r="AM127" s="90">
        <v>0.19155104910000001</v>
      </c>
      <c r="AN127" s="90">
        <v>0.50061691990000001</v>
      </c>
      <c r="AO127" s="90">
        <v>0.17723257210000001</v>
      </c>
      <c r="AP127" s="90">
        <v>1.4140589252</v>
      </c>
      <c r="AQ127" s="90">
        <v>0.66813984069999999</v>
      </c>
      <c r="AR127" s="90">
        <v>0.81090493060000002</v>
      </c>
      <c r="AS127" s="90">
        <v>0.31102402400000001</v>
      </c>
      <c r="AT127" s="90">
        <v>2.1141994054</v>
      </c>
      <c r="AU127" s="89"/>
      <c r="AV127" s="89"/>
      <c r="AW127" s="89">
        <v>3</v>
      </c>
      <c r="AX127" s="89" t="s">
        <v>28</v>
      </c>
      <c r="AY127" s="89" t="s">
        <v>28</v>
      </c>
      <c r="AZ127" s="89" t="s">
        <v>422</v>
      </c>
      <c r="BA127" s="89" t="s">
        <v>28</v>
      </c>
      <c r="BB127" s="89" t="s">
        <v>28</v>
      </c>
      <c r="BC127" s="101" t="s">
        <v>229</v>
      </c>
      <c r="BD127" s="102"/>
      <c r="BE127" s="102">
        <v>3.4</v>
      </c>
      <c r="BF127" s="102">
        <v>2.6</v>
      </c>
      <c r="BQ127" s="46"/>
    </row>
    <row r="128" spans="1:93" x14ac:dyDescent="0.3">
      <c r="A128" s="9"/>
      <c r="B128" t="s">
        <v>54</v>
      </c>
      <c r="C128" s="89">
        <v>38</v>
      </c>
      <c r="D128" s="99">
        <v>18889</v>
      </c>
      <c r="E128" s="100">
        <v>2.5530794974000002</v>
      </c>
      <c r="F128" s="90">
        <v>1.2412778648</v>
      </c>
      <c r="G128" s="90">
        <v>5.2512133701000003</v>
      </c>
      <c r="H128" s="90">
        <v>7.6285038999999994E-8</v>
      </c>
      <c r="I128" s="92">
        <v>2.0117528720000002</v>
      </c>
      <c r="J128" s="90">
        <v>1.4638329074</v>
      </c>
      <c r="K128" s="90">
        <v>2.7647620146</v>
      </c>
      <c r="L128" s="90">
        <v>0.13835085790000001</v>
      </c>
      <c r="M128" s="90">
        <v>6.7264594699999999E-2</v>
      </c>
      <c r="N128" s="90">
        <v>0.28456218290000002</v>
      </c>
      <c r="O128" s="99">
        <v>78</v>
      </c>
      <c r="P128" s="99">
        <v>20765</v>
      </c>
      <c r="Q128" s="100">
        <v>4.2969129202999996</v>
      </c>
      <c r="R128" s="90">
        <v>2.2014248205000002</v>
      </c>
      <c r="S128" s="90">
        <v>8.3870502743999999</v>
      </c>
      <c r="T128" s="90">
        <v>2.4997353E-3</v>
      </c>
      <c r="U128" s="92">
        <v>3.7563207319999998</v>
      </c>
      <c r="V128" s="90">
        <v>3.0087289951999998</v>
      </c>
      <c r="W128" s="90">
        <v>4.6896697787999999</v>
      </c>
      <c r="X128" s="90">
        <v>0.35641633350000002</v>
      </c>
      <c r="Y128" s="90">
        <v>0.18260173699999999</v>
      </c>
      <c r="Z128" s="90">
        <v>0.69568123979999996</v>
      </c>
      <c r="AA128" s="99">
        <v>36</v>
      </c>
      <c r="AB128" s="99">
        <v>21546</v>
      </c>
      <c r="AC128" s="100">
        <v>1.5151365818</v>
      </c>
      <c r="AD128" s="90">
        <v>0.72626948710000006</v>
      </c>
      <c r="AE128" s="90">
        <v>3.1608637046000001</v>
      </c>
      <c r="AF128" s="90">
        <v>1.668129E-4</v>
      </c>
      <c r="AG128" s="92">
        <v>1.6708437760999999</v>
      </c>
      <c r="AH128" s="90">
        <v>1.2052271915999999</v>
      </c>
      <c r="AI128" s="90">
        <v>2.3163424653</v>
      </c>
      <c r="AJ128" s="90">
        <v>0.24355678859999999</v>
      </c>
      <c r="AK128" s="90">
        <v>0.1167471409</v>
      </c>
      <c r="AL128" s="90">
        <v>0.50810588459999995</v>
      </c>
      <c r="AM128" s="90">
        <v>9.3992467000000007E-3</v>
      </c>
      <c r="AN128" s="90">
        <v>0.3526104927</v>
      </c>
      <c r="AO128" s="90">
        <v>0.16056885209999999</v>
      </c>
      <c r="AP128" s="90">
        <v>0.77433548249999995</v>
      </c>
      <c r="AQ128" s="90">
        <v>0.18738951679999999</v>
      </c>
      <c r="AR128" s="90">
        <v>1.6830313842</v>
      </c>
      <c r="AS128" s="90">
        <v>0.77618143679999996</v>
      </c>
      <c r="AT128" s="90">
        <v>3.6493975581</v>
      </c>
      <c r="AU128" s="89">
        <v>1</v>
      </c>
      <c r="AV128" s="89">
        <v>2</v>
      </c>
      <c r="AW128" s="89">
        <v>3</v>
      </c>
      <c r="AX128" s="89" t="s">
        <v>28</v>
      </c>
      <c r="AY128" s="89" t="s">
        <v>228</v>
      </c>
      <c r="AZ128" s="89" t="s">
        <v>28</v>
      </c>
      <c r="BA128" s="89" t="s">
        <v>28</v>
      </c>
      <c r="BB128" s="89" t="s">
        <v>28</v>
      </c>
      <c r="BC128" s="101" t="s">
        <v>437</v>
      </c>
      <c r="BD128" s="102">
        <v>7.6</v>
      </c>
      <c r="BE128" s="102">
        <v>15.6</v>
      </c>
      <c r="BF128" s="102">
        <v>7.2</v>
      </c>
      <c r="BQ128" s="46"/>
    </row>
    <row r="129" spans="1:104" x14ac:dyDescent="0.3">
      <c r="A129" s="9"/>
      <c r="B129" t="s">
        <v>53</v>
      </c>
      <c r="C129" s="89">
        <v>64</v>
      </c>
      <c r="D129" s="99">
        <v>20680</v>
      </c>
      <c r="E129" s="100">
        <v>4.2048839482</v>
      </c>
      <c r="F129" s="90">
        <v>2.1317390658000002</v>
      </c>
      <c r="G129" s="90">
        <v>8.2941900825000001</v>
      </c>
      <c r="H129" s="90">
        <v>1.97847E-5</v>
      </c>
      <c r="I129" s="92">
        <v>3.0947775629000001</v>
      </c>
      <c r="J129" s="90">
        <v>2.4223073482999999</v>
      </c>
      <c r="K129" s="90">
        <v>3.9539359735000001</v>
      </c>
      <c r="L129" s="90">
        <v>0.2278618046</v>
      </c>
      <c r="M129" s="90">
        <v>0.1155185058</v>
      </c>
      <c r="N129" s="90">
        <v>0.44946047109999998</v>
      </c>
      <c r="O129" s="99">
        <v>43</v>
      </c>
      <c r="P129" s="99">
        <v>22430</v>
      </c>
      <c r="Q129" s="100">
        <v>2.2481537626999999</v>
      </c>
      <c r="R129" s="90">
        <v>1.0988090911999999</v>
      </c>
      <c r="S129" s="90">
        <v>4.5997028793999997</v>
      </c>
      <c r="T129" s="90">
        <v>4.2650558999999997E-6</v>
      </c>
      <c r="U129" s="92">
        <v>1.9170753455</v>
      </c>
      <c r="V129" s="90">
        <v>1.4217792235</v>
      </c>
      <c r="W129" s="90">
        <v>2.5849146052999998</v>
      </c>
      <c r="X129" s="90">
        <v>0.1864777658</v>
      </c>
      <c r="Y129" s="90">
        <v>9.1142993800000002E-2</v>
      </c>
      <c r="Z129" s="90">
        <v>0.38153187319999998</v>
      </c>
      <c r="AA129" s="99">
        <v>45</v>
      </c>
      <c r="AB129" s="99">
        <v>22382</v>
      </c>
      <c r="AC129" s="100">
        <v>2.1916585503000001</v>
      </c>
      <c r="AD129" s="90">
        <v>1.0794258112999999</v>
      </c>
      <c r="AE129" s="90">
        <v>4.449928055</v>
      </c>
      <c r="AF129" s="90">
        <v>3.887972E-3</v>
      </c>
      <c r="AG129" s="92">
        <v>2.0105441872999998</v>
      </c>
      <c r="AH129" s="90">
        <v>1.5011496459</v>
      </c>
      <c r="AI129" s="90">
        <v>2.6927947790000002</v>
      </c>
      <c r="AJ129" s="90">
        <v>0.35230706239999998</v>
      </c>
      <c r="AK129" s="90">
        <v>0.1735166897</v>
      </c>
      <c r="AL129" s="90">
        <v>0.71532177340000003</v>
      </c>
      <c r="AM129" s="90">
        <v>0.95046371600000001</v>
      </c>
      <c r="AN129" s="90">
        <v>0.97487039659999997</v>
      </c>
      <c r="AO129" s="90">
        <v>0.4367492885</v>
      </c>
      <c r="AP129" s="90">
        <v>2.1760133682</v>
      </c>
      <c r="AQ129" s="90">
        <v>0.1148877979</v>
      </c>
      <c r="AR129" s="90">
        <v>0.53465298699999997</v>
      </c>
      <c r="AS129" s="90">
        <v>0.24548341039999999</v>
      </c>
      <c r="AT129" s="90">
        <v>1.1644526855999999</v>
      </c>
      <c r="AU129" s="89">
        <v>1</v>
      </c>
      <c r="AV129" s="89">
        <v>2</v>
      </c>
      <c r="AW129" s="89">
        <v>3</v>
      </c>
      <c r="AX129" s="89" t="s">
        <v>28</v>
      </c>
      <c r="AY129" s="89" t="s">
        <v>28</v>
      </c>
      <c r="AZ129" s="89" t="s">
        <v>28</v>
      </c>
      <c r="BA129" s="89" t="s">
        <v>28</v>
      </c>
      <c r="BB129" s="89" t="s">
        <v>28</v>
      </c>
      <c r="BC129" s="101" t="s">
        <v>229</v>
      </c>
      <c r="BD129" s="102">
        <v>12.8</v>
      </c>
      <c r="BE129" s="102">
        <v>8.6</v>
      </c>
      <c r="BF129" s="102">
        <v>9</v>
      </c>
      <c r="BQ129" s="46"/>
    </row>
    <row r="130" spans="1:104" x14ac:dyDescent="0.3">
      <c r="A130" s="9"/>
      <c r="B130" t="s">
        <v>55</v>
      </c>
      <c r="C130" s="89">
        <v>35</v>
      </c>
      <c r="D130" s="99">
        <v>12122</v>
      </c>
      <c r="E130" s="100">
        <v>3.6348817687000001</v>
      </c>
      <c r="F130" s="90">
        <v>1.7596638922000001</v>
      </c>
      <c r="G130" s="90">
        <v>7.5084597296000002</v>
      </c>
      <c r="H130" s="90">
        <v>1.1365E-5</v>
      </c>
      <c r="I130" s="92">
        <v>2.8873123246999999</v>
      </c>
      <c r="J130" s="90">
        <v>2.0730722750999999</v>
      </c>
      <c r="K130" s="90">
        <v>4.0213612233999996</v>
      </c>
      <c r="L130" s="90">
        <v>0.19697350259999999</v>
      </c>
      <c r="M130" s="90">
        <v>9.5355827899999995E-2</v>
      </c>
      <c r="N130" s="90">
        <v>0.40688190330000001</v>
      </c>
      <c r="O130" s="99">
        <v>32</v>
      </c>
      <c r="P130" s="99">
        <v>14804</v>
      </c>
      <c r="Q130" s="100">
        <v>2.3415149439</v>
      </c>
      <c r="R130" s="90">
        <v>1.1111813127000001</v>
      </c>
      <c r="S130" s="90">
        <v>4.9341112651000003</v>
      </c>
      <c r="T130" s="90">
        <v>1.63914E-5</v>
      </c>
      <c r="U130" s="92">
        <v>2.1615779519</v>
      </c>
      <c r="V130" s="90">
        <v>1.5286156657000001</v>
      </c>
      <c r="W130" s="90">
        <v>3.0566344090999999</v>
      </c>
      <c r="X130" s="90">
        <v>0.19422180219999999</v>
      </c>
      <c r="Y130" s="90">
        <v>9.21692333E-2</v>
      </c>
      <c r="Z130" s="90">
        <v>0.40927006869999999</v>
      </c>
      <c r="AA130" s="99">
        <v>22</v>
      </c>
      <c r="AB130" s="99">
        <v>14132</v>
      </c>
      <c r="AC130" s="100">
        <v>1.8018898382999999</v>
      </c>
      <c r="AD130" s="90">
        <v>0.81904370380000002</v>
      </c>
      <c r="AE130" s="90">
        <v>3.9641437621</v>
      </c>
      <c r="AF130" s="90">
        <v>2.0690901E-3</v>
      </c>
      <c r="AG130" s="92">
        <v>1.5567506368999999</v>
      </c>
      <c r="AH130" s="90">
        <v>1.0250434463</v>
      </c>
      <c r="AI130" s="90">
        <v>2.3642632457000001</v>
      </c>
      <c r="AJ130" s="90">
        <v>0.28965210650000001</v>
      </c>
      <c r="AK130" s="90">
        <v>0.13166050949999999</v>
      </c>
      <c r="AL130" s="90">
        <v>0.63723240260000003</v>
      </c>
      <c r="AM130" s="90">
        <v>0.56780935980000002</v>
      </c>
      <c r="AN130" s="90">
        <v>0.76954018300000004</v>
      </c>
      <c r="AO130" s="90">
        <v>0.31326426530000001</v>
      </c>
      <c r="AP130" s="90">
        <v>1.8903914640999999</v>
      </c>
      <c r="AQ130" s="90">
        <v>0.3074808517</v>
      </c>
      <c r="AR130" s="90">
        <v>0.64417912129999999</v>
      </c>
      <c r="AS130" s="90">
        <v>0.27681801700000003</v>
      </c>
      <c r="AT130" s="90">
        <v>1.4990597245999999</v>
      </c>
      <c r="AU130" s="89">
        <v>1</v>
      </c>
      <c r="AV130" s="89">
        <v>2</v>
      </c>
      <c r="AW130" s="89">
        <v>3</v>
      </c>
      <c r="AX130" s="89" t="s">
        <v>28</v>
      </c>
      <c r="AY130" s="89" t="s">
        <v>28</v>
      </c>
      <c r="AZ130" s="89" t="s">
        <v>28</v>
      </c>
      <c r="BA130" s="89" t="s">
        <v>28</v>
      </c>
      <c r="BB130" s="89" t="s">
        <v>28</v>
      </c>
      <c r="BC130" s="101" t="s">
        <v>229</v>
      </c>
      <c r="BD130" s="102">
        <v>7</v>
      </c>
      <c r="BE130" s="102">
        <v>6.4</v>
      </c>
      <c r="BF130" s="102">
        <v>4.4000000000000004</v>
      </c>
    </row>
    <row r="131" spans="1:104" x14ac:dyDescent="0.3">
      <c r="A131" s="9"/>
      <c r="B131" t="s">
        <v>59</v>
      </c>
      <c r="C131" s="89">
        <v>76</v>
      </c>
      <c r="D131" s="99">
        <v>22647</v>
      </c>
      <c r="E131" s="100">
        <v>4.8774393905000002</v>
      </c>
      <c r="F131" s="90">
        <v>2.5069090577000002</v>
      </c>
      <c r="G131" s="90">
        <v>9.4895404900999996</v>
      </c>
      <c r="H131" s="90">
        <v>8.9115299999999997E-5</v>
      </c>
      <c r="I131" s="92">
        <v>3.3558528722999998</v>
      </c>
      <c r="J131" s="90">
        <v>2.6801765240000002</v>
      </c>
      <c r="K131" s="90">
        <v>4.2018681977999996</v>
      </c>
      <c r="L131" s="90">
        <v>0.26430744709999998</v>
      </c>
      <c r="M131" s="90">
        <v>0.13584889119999999</v>
      </c>
      <c r="N131" s="90">
        <v>0.51423626619999996</v>
      </c>
      <c r="O131" s="99">
        <v>75</v>
      </c>
      <c r="P131" s="99">
        <v>26145</v>
      </c>
      <c r="Q131" s="100">
        <v>3.4689343827000001</v>
      </c>
      <c r="R131" s="90">
        <v>1.7740283822</v>
      </c>
      <c r="S131" s="90">
        <v>6.7831528921000004</v>
      </c>
      <c r="T131" s="90">
        <v>2.7173470000000001E-4</v>
      </c>
      <c r="U131" s="92">
        <v>2.8686173263999999</v>
      </c>
      <c r="V131" s="90">
        <v>2.2876223409000001</v>
      </c>
      <c r="W131" s="90">
        <v>3.5971695233999998</v>
      </c>
      <c r="X131" s="90">
        <v>0.2877379404</v>
      </c>
      <c r="Y131" s="90">
        <v>0.14715045500000001</v>
      </c>
      <c r="Z131" s="90">
        <v>0.56264265260000002</v>
      </c>
      <c r="AA131" s="99">
        <v>68</v>
      </c>
      <c r="AB131" s="99">
        <v>28741</v>
      </c>
      <c r="AC131" s="100">
        <v>2.5650684454000001</v>
      </c>
      <c r="AD131" s="90">
        <v>1.3024038593</v>
      </c>
      <c r="AE131" s="90">
        <v>5.0518708789</v>
      </c>
      <c r="AF131" s="90">
        <v>1.04103797E-2</v>
      </c>
      <c r="AG131" s="92">
        <v>2.3659580390000001</v>
      </c>
      <c r="AH131" s="90">
        <v>1.8654503255999999</v>
      </c>
      <c r="AI131" s="90">
        <v>3.000753955</v>
      </c>
      <c r="AJ131" s="90">
        <v>0.4123323538</v>
      </c>
      <c r="AK131" s="90">
        <v>0.2093602024</v>
      </c>
      <c r="AL131" s="90">
        <v>0.81208351950000002</v>
      </c>
      <c r="AM131" s="90">
        <v>0.42064672359999999</v>
      </c>
      <c r="AN131" s="90">
        <v>0.73943988630000002</v>
      </c>
      <c r="AO131" s="90">
        <v>0.3546782396</v>
      </c>
      <c r="AP131" s="90">
        <v>1.5415982274</v>
      </c>
      <c r="AQ131" s="90">
        <v>0.35641108719999998</v>
      </c>
      <c r="AR131" s="90">
        <v>0.7112203976</v>
      </c>
      <c r="AS131" s="90">
        <v>0.34472706079999998</v>
      </c>
      <c r="AT131" s="90">
        <v>1.4673476830000001</v>
      </c>
      <c r="AU131" s="89">
        <v>1</v>
      </c>
      <c r="AV131" s="89">
        <v>2</v>
      </c>
      <c r="AW131" s="89" t="s">
        <v>28</v>
      </c>
      <c r="AX131" s="89" t="s">
        <v>28</v>
      </c>
      <c r="AY131" s="89" t="s">
        <v>28</v>
      </c>
      <c r="AZ131" s="89" t="s">
        <v>28</v>
      </c>
      <c r="BA131" s="89" t="s">
        <v>28</v>
      </c>
      <c r="BB131" s="89" t="s">
        <v>28</v>
      </c>
      <c r="BC131" s="101" t="s">
        <v>436</v>
      </c>
      <c r="BD131" s="102">
        <v>15.2</v>
      </c>
      <c r="BE131" s="102">
        <v>15</v>
      </c>
      <c r="BF131" s="102">
        <v>13.6</v>
      </c>
      <c r="BQ131" s="46"/>
    </row>
    <row r="132" spans="1:104" x14ac:dyDescent="0.3">
      <c r="A132" s="9"/>
      <c r="B132" t="s">
        <v>56</v>
      </c>
      <c r="C132" s="89">
        <v>54</v>
      </c>
      <c r="D132" s="99">
        <v>15840</v>
      </c>
      <c r="E132" s="100">
        <v>4.8684869630999996</v>
      </c>
      <c r="F132" s="90">
        <v>2.4523053597</v>
      </c>
      <c r="G132" s="90">
        <v>9.6652585356999996</v>
      </c>
      <c r="H132" s="90">
        <v>1.3988229999999999E-4</v>
      </c>
      <c r="I132" s="92">
        <v>3.4090909091000001</v>
      </c>
      <c r="J132" s="90">
        <v>2.6109870889</v>
      </c>
      <c r="K132" s="90">
        <v>4.4511521621999997</v>
      </c>
      <c r="L132" s="90">
        <v>0.26382231690000002</v>
      </c>
      <c r="M132" s="90">
        <v>0.13288992790000001</v>
      </c>
      <c r="N132" s="90">
        <v>0.52375839130000001</v>
      </c>
      <c r="O132" s="99">
        <v>29</v>
      </c>
      <c r="P132" s="99">
        <v>16655</v>
      </c>
      <c r="Q132" s="100">
        <v>2.1661927614000001</v>
      </c>
      <c r="R132" s="90">
        <v>1.0288076468</v>
      </c>
      <c r="S132" s="90">
        <v>4.5609994191999998</v>
      </c>
      <c r="T132" s="90">
        <v>6.2241590999999999E-6</v>
      </c>
      <c r="U132" s="92">
        <v>1.7412188531999999</v>
      </c>
      <c r="V132" s="90">
        <v>1.2100106769000001</v>
      </c>
      <c r="W132" s="90">
        <v>2.5056333408999998</v>
      </c>
      <c r="X132" s="90">
        <v>0.17967934099999999</v>
      </c>
      <c r="Y132" s="90">
        <v>8.5336579100000004E-2</v>
      </c>
      <c r="Z132" s="90">
        <v>0.37832153460000001</v>
      </c>
      <c r="AA132" s="99">
        <v>21</v>
      </c>
      <c r="AB132" s="99">
        <v>16871</v>
      </c>
      <c r="AC132" s="100">
        <v>1.4132058092999999</v>
      </c>
      <c r="AD132" s="90">
        <v>0.64315177059999995</v>
      </c>
      <c r="AE132" s="90">
        <v>3.1052556344000002</v>
      </c>
      <c r="AF132" s="90">
        <v>2.2440369999999999E-4</v>
      </c>
      <c r="AG132" s="92">
        <v>1.2447394938</v>
      </c>
      <c r="AH132" s="90">
        <v>0.81157949230000004</v>
      </c>
      <c r="AI132" s="90">
        <v>1.9090876767</v>
      </c>
      <c r="AJ132" s="90">
        <v>0.22717151229999999</v>
      </c>
      <c r="AK132" s="90">
        <v>0.1033860457</v>
      </c>
      <c r="AL132" s="90">
        <v>0.4991669393</v>
      </c>
      <c r="AM132" s="90">
        <v>0.35068884719999999</v>
      </c>
      <c r="AN132" s="90">
        <v>0.65239152970000003</v>
      </c>
      <c r="AO132" s="90">
        <v>0.26604175969999999</v>
      </c>
      <c r="AP132" s="90">
        <v>1.5998041378000001</v>
      </c>
      <c r="AQ132" s="90">
        <v>5.0125523399999997E-2</v>
      </c>
      <c r="AR132" s="90">
        <v>0.44494167849999999</v>
      </c>
      <c r="AS132" s="90">
        <v>0.19788532170000001</v>
      </c>
      <c r="AT132" s="90">
        <v>1.0004435680999999</v>
      </c>
      <c r="AU132" s="89">
        <v>1</v>
      </c>
      <c r="AV132" s="89">
        <v>2</v>
      </c>
      <c r="AW132" s="89">
        <v>3</v>
      </c>
      <c r="AX132" s="89" t="s">
        <v>28</v>
      </c>
      <c r="AY132" s="89" t="s">
        <v>28</v>
      </c>
      <c r="AZ132" s="89" t="s">
        <v>28</v>
      </c>
      <c r="BA132" s="89" t="s">
        <v>28</v>
      </c>
      <c r="BB132" s="89" t="s">
        <v>28</v>
      </c>
      <c r="BC132" s="101" t="s">
        <v>229</v>
      </c>
      <c r="BD132" s="102">
        <v>10.8</v>
      </c>
      <c r="BE132" s="102">
        <v>5.8</v>
      </c>
      <c r="BF132" s="102">
        <v>4.2</v>
      </c>
      <c r="BQ132" s="46"/>
      <c r="CC132" s="4"/>
    </row>
    <row r="133" spans="1:104" x14ac:dyDescent="0.3">
      <c r="A133" s="9"/>
      <c r="B133" t="s">
        <v>57</v>
      </c>
      <c r="C133" s="89">
        <v>129</v>
      </c>
      <c r="D133" s="99">
        <v>31181</v>
      </c>
      <c r="E133" s="100">
        <v>5.8809624912</v>
      </c>
      <c r="F133" s="90">
        <v>3.0926397071</v>
      </c>
      <c r="G133" s="90">
        <v>11.183236037</v>
      </c>
      <c r="H133" s="90">
        <v>4.878393E-4</v>
      </c>
      <c r="I133" s="92">
        <v>4.1371347935999996</v>
      </c>
      <c r="J133" s="90">
        <v>3.4814130587999998</v>
      </c>
      <c r="K133" s="90">
        <v>4.9163612623999997</v>
      </c>
      <c r="L133" s="90">
        <v>0.31868815950000001</v>
      </c>
      <c r="M133" s="90">
        <v>0.16758951580000001</v>
      </c>
      <c r="N133" s="90">
        <v>0.60601728290000001</v>
      </c>
      <c r="O133" s="99">
        <v>98</v>
      </c>
      <c r="P133" s="99">
        <v>33044</v>
      </c>
      <c r="Q133" s="100">
        <v>3.8574654321000001</v>
      </c>
      <c r="R133" s="90">
        <v>2.0022353579000001</v>
      </c>
      <c r="S133" s="90">
        <v>7.4317135103999998</v>
      </c>
      <c r="T133" s="90">
        <v>6.5925670000000001E-4</v>
      </c>
      <c r="U133" s="92">
        <v>2.9657426461999998</v>
      </c>
      <c r="V133" s="90">
        <v>2.4330392873000002</v>
      </c>
      <c r="W133" s="90">
        <v>3.6150790862000002</v>
      </c>
      <c r="X133" s="90">
        <v>0.31996545230000001</v>
      </c>
      <c r="Y133" s="90">
        <v>0.16607955490000001</v>
      </c>
      <c r="Z133" s="90">
        <v>0.61643885509999996</v>
      </c>
      <c r="AA133" s="99">
        <v>78</v>
      </c>
      <c r="AB133" s="99">
        <v>34575</v>
      </c>
      <c r="AC133" s="100">
        <v>2.3227169271000001</v>
      </c>
      <c r="AD133" s="90">
        <v>1.1854728139999999</v>
      </c>
      <c r="AE133" s="90">
        <v>4.5509385454000002</v>
      </c>
      <c r="AF133" s="90">
        <v>4.0940448000000001E-3</v>
      </c>
      <c r="AG133" s="92">
        <v>2.2559652928</v>
      </c>
      <c r="AH133" s="90">
        <v>1.8069778044</v>
      </c>
      <c r="AI133" s="90">
        <v>2.8165146191999999</v>
      </c>
      <c r="AJ133" s="90">
        <v>0.37337457390000001</v>
      </c>
      <c r="AK133" s="90">
        <v>0.19056364619999999</v>
      </c>
      <c r="AL133" s="90">
        <v>0.73155911529999995</v>
      </c>
      <c r="AM133" s="90">
        <v>0.16522769449999999</v>
      </c>
      <c r="AN133" s="90">
        <v>0.60213551310000002</v>
      </c>
      <c r="AO133" s="90">
        <v>0.29412954460000001</v>
      </c>
      <c r="AP133" s="90">
        <v>1.2326785348</v>
      </c>
      <c r="AQ133" s="90">
        <v>0.23023514010000001</v>
      </c>
      <c r="AR133" s="90">
        <v>0.65592416850000002</v>
      </c>
      <c r="AS133" s="90">
        <v>0.32935068569999998</v>
      </c>
      <c r="AT133" s="90">
        <v>1.3063173498</v>
      </c>
      <c r="AU133" s="89">
        <v>1</v>
      </c>
      <c r="AV133" s="89">
        <v>2</v>
      </c>
      <c r="AW133" s="89">
        <v>3</v>
      </c>
      <c r="AX133" s="89" t="s">
        <v>28</v>
      </c>
      <c r="AY133" s="89" t="s">
        <v>28</v>
      </c>
      <c r="AZ133" s="89" t="s">
        <v>28</v>
      </c>
      <c r="BA133" s="89" t="s">
        <v>28</v>
      </c>
      <c r="BB133" s="89" t="s">
        <v>28</v>
      </c>
      <c r="BC133" s="101" t="s">
        <v>229</v>
      </c>
      <c r="BD133" s="102">
        <v>25.8</v>
      </c>
      <c r="BE133" s="102">
        <v>19.600000000000001</v>
      </c>
      <c r="BF133" s="102">
        <v>15.6</v>
      </c>
    </row>
    <row r="134" spans="1:104" x14ac:dyDescent="0.3">
      <c r="A134" s="9"/>
      <c r="B134" t="s">
        <v>60</v>
      </c>
      <c r="C134" s="89">
        <v>151</v>
      </c>
      <c r="D134" s="99">
        <v>13503</v>
      </c>
      <c r="E134" s="100">
        <v>16.025718808000001</v>
      </c>
      <c r="F134" s="90">
        <v>8.4859681525999999</v>
      </c>
      <c r="G134" s="90">
        <v>30.264509446999998</v>
      </c>
      <c r="H134" s="90">
        <v>0.6636502084</v>
      </c>
      <c r="I134" s="92">
        <v>11.182700141</v>
      </c>
      <c r="J134" s="90">
        <v>9.5340380410000005</v>
      </c>
      <c r="K134" s="90">
        <v>13.116455158000001</v>
      </c>
      <c r="L134" s="90">
        <v>0.86843043789999996</v>
      </c>
      <c r="M134" s="90">
        <v>0.45985288569999999</v>
      </c>
      <c r="N134" s="90">
        <v>1.6400276023</v>
      </c>
      <c r="O134" s="99">
        <v>93</v>
      </c>
      <c r="P134" s="99">
        <v>13780</v>
      </c>
      <c r="Q134" s="100">
        <v>8.2799191026999992</v>
      </c>
      <c r="R134" s="90">
        <v>4.2872129939999999</v>
      </c>
      <c r="S134" s="90">
        <v>15.991055363999999</v>
      </c>
      <c r="T134" s="90">
        <v>0.2632213008</v>
      </c>
      <c r="U134" s="92">
        <v>6.7489114659</v>
      </c>
      <c r="V134" s="90">
        <v>5.5076742068</v>
      </c>
      <c r="W134" s="90">
        <v>8.2698802187999991</v>
      </c>
      <c r="X134" s="90">
        <v>0.68679502309999996</v>
      </c>
      <c r="Y134" s="90">
        <v>0.35561175299999997</v>
      </c>
      <c r="Z134" s="90">
        <v>1.3264111765</v>
      </c>
      <c r="AA134" s="99">
        <v>65</v>
      </c>
      <c r="AB134" s="99">
        <v>13722</v>
      </c>
      <c r="AC134" s="100">
        <v>5.6742152439</v>
      </c>
      <c r="AD134" s="90">
        <v>2.8672792588</v>
      </c>
      <c r="AE134" s="90">
        <v>11.229013893999999</v>
      </c>
      <c r="AF134" s="90">
        <v>0.79169373740000004</v>
      </c>
      <c r="AG134" s="92">
        <v>4.7369188165000002</v>
      </c>
      <c r="AH134" s="90">
        <v>3.7146455867000001</v>
      </c>
      <c r="AI134" s="90">
        <v>6.0405223999000004</v>
      </c>
      <c r="AJ134" s="90">
        <v>0.91212479410000002</v>
      </c>
      <c r="AK134" s="90">
        <v>0.46091245949999998</v>
      </c>
      <c r="AL134" s="90">
        <v>1.8050534825</v>
      </c>
      <c r="AM134" s="90">
        <v>0.30884821870000001</v>
      </c>
      <c r="AN134" s="90">
        <v>0.68529839159999995</v>
      </c>
      <c r="AO134" s="90">
        <v>0.33096823510000001</v>
      </c>
      <c r="AP134" s="90">
        <v>1.4189696647000001</v>
      </c>
      <c r="AQ134" s="90">
        <v>5.8861758700000003E-2</v>
      </c>
      <c r="AR134" s="90">
        <v>0.51666444430000003</v>
      </c>
      <c r="AS134" s="90">
        <v>0.26042257149999998</v>
      </c>
      <c r="AT134" s="90">
        <v>1.0250346061</v>
      </c>
      <c r="AU134" s="89" t="s">
        <v>28</v>
      </c>
      <c r="AV134" s="89" t="s">
        <v>28</v>
      </c>
      <c r="AW134" s="89" t="s">
        <v>28</v>
      </c>
      <c r="AX134" s="89" t="s">
        <v>28</v>
      </c>
      <c r="AY134" s="89" t="s">
        <v>28</v>
      </c>
      <c r="AZ134" s="89" t="s">
        <v>28</v>
      </c>
      <c r="BA134" s="89" t="s">
        <v>28</v>
      </c>
      <c r="BB134" s="89" t="s">
        <v>28</v>
      </c>
      <c r="BC134" s="101" t="s">
        <v>28</v>
      </c>
      <c r="BD134" s="102">
        <v>30.2</v>
      </c>
      <c r="BE134" s="102">
        <v>18.600000000000001</v>
      </c>
      <c r="BF134" s="102">
        <v>13</v>
      </c>
    </row>
    <row r="135" spans="1:104" x14ac:dyDescent="0.3">
      <c r="A135" s="9"/>
      <c r="B135" t="s">
        <v>58</v>
      </c>
      <c r="C135" s="89">
        <v>65</v>
      </c>
      <c r="D135" s="99">
        <v>16674</v>
      </c>
      <c r="E135" s="100">
        <v>4.9474889489000002</v>
      </c>
      <c r="F135" s="90">
        <v>2.5151767049</v>
      </c>
      <c r="G135" s="90">
        <v>9.7319790101999999</v>
      </c>
      <c r="H135" s="90">
        <v>1.369404E-4</v>
      </c>
      <c r="I135" s="92">
        <v>3.8982847547000001</v>
      </c>
      <c r="J135" s="90">
        <v>3.0569969258</v>
      </c>
      <c r="K135" s="90">
        <v>4.9710956201999998</v>
      </c>
      <c r="L135" s="90">
        <v>0.26810341840000002</v>
      </c>
      <c r="M135" s="90">
        <v>0.13629691329999999</v>
      </c>
      <c r="N135" s="90">
        <v>0.52737396020000005</v>
      </c>
      <c r="O135" s="99">
        <v>39</v>
      </c>
      <c r="P135" s="99">
        <v>17755</v>
      </c>
      <c r="Q135" s="100">
        <v>2.8353198511</v>
      </c>
      <c r="R135" s="90">
        <v>1.3873429825000001</v>
      </c>
      <c r="S135" s="90">
        <v>5.7945574811</v>
      </c>
      <c r="T135" s="90">
        <v>7.2197E-5</v>
      </c>
      <c r="U135" s="92">
        <v>2.1965643480999999</v>
      </c>
      <c r="V135" s="90">
        <v>1.6048801251</v>
      </c>
      <c r="W135" s="90">
        <v>3.0063896111999999</v>
      </c>
      <c r="X135" s="90">
        <v>0.235181472</v>
      </c>
      <c r="Y135" s="90">
        <v>0.1150760344</v>
      </c>
      <c r="Z135" s="90">
        <v>0.48064156060000002</v>
      </c>
      <c r="AA135" s="99">
        <v>54</v>
      </c>
      <c r="AB135" s="99">
        <v>18419</v>
      </c>
      <c r="AC135" s="100">
        <v>2.9646504769000002</v>
      </c>
      <c r="AD135" s="90">
        <v>1.4784895183</v>
      </c>
      <c r="AE135" s="90">
        <v>5.9446836391</v>
      </c>
      <c r="AF135" s="90">
        <v>3.6807025200000003E-2</v>
      </c>
      <c r="AG135" s="92">
        <v>2.9317552526999999</v>
      </c>
      <c r="AH135" s="90">
        <v>2.2454006996999998</v>
      </c>
      <c r="AI135" s="90">
        <v>3.8279086948000001</v>
      </c>
      <c r="AJ135" s="90">
        <v>0.47656479169999999</v>
      </c>
      <c r="AK135" s="90">
        <v>0.23766580740000001</v>
      </c>
      <c r="AL135" s="90">
        <v>0.95560233569999997</v>
      </c>
      <c r="AM135" s="90">
        <v>0.91200233310000001</v>
      </c>
      <c r="AN135" s="90">
        <v>1.0456141220999999</v>
      </c>
      <c r="AO135" s="90">
        <v>0.47404216110000003</v>
      </c>
      <c r="AP135" s="90">
        <v>2.3063536999999998</v>
      </c>
      <c r="AQ135" s="90">
        <v>0.15902431980000001</v>
      </c>
      <c r="AR135" s="90">
        <v>0.57308260420000001</v>
      </c>
      <c r="AS135" s="90">
        <v>0.2640808892</v>
      </c>
      <c r="AT135" s="90">
        <v>1.2436480057999999</v>
      </c>
      <c r="AU135" s="89">
        <v>1</v>
      </c>
      <c r="AV135" s="89">
        <v>2</v>
      </c>
      <c r="AW135" s="89" t="s">
        <v>28</v>
      </c>
      <c r="AX135" s="89" t="s">
        <v>28</v>
      </c>
      <c r="AY135" s="89" t="s">
        <v>28</v>
      </c>
      <c r="AZ135" s="89" t="s">
        <v>28</v>
      </c>
      <c r="BA135" s="89" t="s">
        <v>28</v>
      </c>
      <c r="BB135" s="89" t="s">
        <v>28</v>
      </c>
      <c r="BC135" s="101" t="s">
        <v>436</v>
      </c>
      <c r="BD135" s="102">
        <v>13</v>
      </c>
      <c r="BE135" s="102">
        <v>7.8</v>
      </c>
      <c r="BF135" s="102">
        <v>10.8</v>
      </c>
    </row>
    <row r="136" spans="1:104" x14ac:dyDescent="0.3">
      <c r="A136" s="9"/>
      <c r="B136" t="s">
        <v>61</v>
      </c>
      <c r="C136" s="89">
        <v>394</v>
      </c>
      <c r="D136" s="99">
        <v>28890</v>
      </c>
      <c r="E136" s="100">
        <v>18.530685034000001</v>
      </c>
      <c r="F136" s="90">
        <v>9.9959729031000002</v>
      </c>
      <c r="G136" s="90">
        <v>34.352462852999999</v>
      </c>
      <c r="H136" s="90">
        <v>0.98944714469999995</v>
      </c>
      <c r="I136" s="92">
        <v>13.637937001999999</v>
      </c>
      <c r="J136" s="90">
        <v>12.355654787000001</v>
      </c>
      <c r="K136" s="90">
        <v>15.053295749</v>
      </c>
      <c r="L136" s="90">
        <v>1.0041740474</v>
      </c>
      <c r="M136" s="90">
        <v>0.54167973550000004</v>
      </c>
      <c r="N136" s="90">
        <v>1.8615529646</v>
      </c>
      <c r="O136" s="99">
        <v>220</v>
      </c>
      <c r="P136" s="99">
        <v>29504</v>
      </c>
      <c r="Q136" s="100">
        <v>9.2501452379</v>
      </c>
      <c r="R136" s="90">
        <v>4.9382636183999997</v>
      </c>
      <c r="S136" s="90">
        <v>17.326978373999999</v>
      </c>
      <c r="T136" s="90">
        <v>0.40807963739999997</v>
      </c>
      <c r="U136" s="92">
        <v>7.4566160521000002</v>
      </c>
      <c r="V136" s="90">
        <v>6.5336186929000002</v>
      </c>
      <c r="W136" s="90">
        <v>8.5100042657999992</v>
      </c>
      <c r="X136" s="90">
        <v>0.76727243749999996</v>
      </c>
      <c r="Y136" s="90">
        <v>0.40961449430000002</v>
      </c>
      <c r="Z136" s="90">
        <v>1.4372220749</v>
      </c>
      <c r="AA136" s="99">
        <v>138</v>
      </c>
      <c r="AB136" s="99">
        <v>25720</v>
      </c>
      <c r="AC136" s="100">
        <v>6.355701936</v>
      </c>
      <c r="AD136" s="90">
        <v>3.3440726501000002</v>
      </c>
      <c r="AE136" s="90">
        <v>12.079566243</v>
      </c>
      <c r="AF136" s="90">
        <v>0.9478216196</v>
      </c>
      <c r="AG136" s="92">
        <v>5.3654743390000004</v>
      </c>
      <c r="AH136" s="90">
        <v>4.5409742048000004</v>
      </c>
      <c r="AI136" s="90">
        <v>6.3396781360999999</v>
      </c>
      <c r="AJ136" s="90">
        <v>1.0216731426000001</v>
      </c>
      <c r="AK136" s="90">
        <v>0.53755655130000002</v>
      </c>
      <c r="AL136" s="90">
        <v>1.9417789772</v>
      </c>
      <c r="AM136" s="90">
        <v>0.2657579947</v>
      </c>
      <c r="AN136" s="90">
        <v>0.68709212369999995</v>
      </c>
      <c r="AO136" s="90">
        <v>0.3547911842</v>
      </c>
      <c r="AP136" s="90">
        <v>1.3306294165999999</v>
      </c>
      <c r="AQ136" s="90">
        <v>3.2734314E-2</v>
      </c>
      <c r="AR136" s="90">
        <v>0.49917988569999999</v>
      </c>
      <c r="AS136" s="90">
        <v>0.26381208299999998</v>
      </c>
      <c r="AT136" s="90">
        <v>0.94453807970000003</v>
      </c>
      <c r="AU136" s="89" t="s">
        <v>28</v>
      </c>
      <c r="AV136" s="89" t="s">
        <v>28</v>
      </c>
      <c r="AW136" s="89" t="s">
        <v>28</v>
      </c>
      <c r="AX136" s="89" t="s">
        <v>227</v>
      </c>
      <c r="AY136" s="89" t="s">
        <v>28</v>
      </c>
      <c r="AZ136" s="89" t="s">
        <v>28</v>
      </c>
      <c r="BA136" s="89" t="s">
        <v>28</v>
      </c>
      <c r="BB136" s="89" t="s">
        <v>28</v>
      </c>
      <c r="BC136" s="101" t="s">
        <v>435</v>
      </c>
      <c r="BD136" s="102">
        <v>78.8</v>
      </c>
      <c r="BE136" s="102">
        <v>44</v>
      </c>
      <c r="BF136" s="102">
        <v>27.6</v>
      </c>
    </row>
    <row r="137" spans="1:104" x14ac:dyDescent="0.3">
      <c r="A137" s="9"/>
      <c r="B137" t="s">
        <v>62</v>
      </c>
      <c r="C137" s="89">
        <v>316</v>
      </c>
      <c r="D137" s="99">
        <v>20826</v>
      </c>
      <c r="E137" s="100">
        <v>23.131256033</v>
      </c>
      <c r="F137" s="90">
        <v>12.439581636</v>
      </c>
      <c r="G137" s="90">
        <v>43.012299073999998</v>
      </c>
      <c r="H137" s="90">
        <v>0.47532279039999997</v>
      </c>
      <c r="I137" s="92">
        <v>15.173341016</v>
      </c>
      <c r="J137" s="90">
        <v>13.589309524000001</v>
      </c>
      <c r="K137" s="90">
        <v>16.942014396000001</v>
      </c>
      <c r="L137" s="90">
        <v>1.2534780528</v>
      </c>
      <c r="M137" s="90">
        <v>0.67409839500000002</v>
      </c>
      <c r="N137" s="90">
        <v>2.3308277254999998</v>
      </c>
      <c r="O137" s="99">
        <v>216</v>
      </c>
      <c r="P137" s="99">
        <v>22113</v>
      </c>
      <c r="Q137" s="100">
        <v>11.502765886000001</v>
      </c>
      <c r="R137" s="90">
        <v>6.1352373172999997</v>
      </c>
      <c r="S137" s="90">
        <v>21.566178483000002</v>
      </c>
      <c r="T137" s="90">
        <v>0.88356570990000005</v>
      </c>
      <c r="U137" s="92">
        <v>9.7680097680000006</v>
      </c>
      <c r="V137" s="90">
        <v>8.5484850415999993</v>
      </c>
      <c r="W137" s="90">
        <v>11.161511585</v>
      </c>
      <c r="X137" s="90">
        <v>0.9541207183</v>
      </c>
      <c r="Y137" s="90">
        <v>0.50889995450000003</v>
      </c>
      <c r="Z137" s="90">
        <v>1.7888512996999999</v>
      </c>
      <c r="AA137" s="99">
        <v>148</v>
      </c>
      <c r="AB137" s="99">
        <v>19921</v>
      </c>
      <c r="AC137" s="100">
        <v>8.4963092056999994</v>
      </c>
      <c r="AD137" s="90">
        <v>4.4639010456000001</v>
      </c>
      <c r="AE137" s="90">
        <v>16.171341923</v>
      </c>
      <c r="AF137" s="90">
        <v>0.34248042249999999</v>
      </c>
      <c r="AG137" s="92">
        <v>7.4293459164</v>
      </c>
      <c r="AH137" s="90">
        <v>6.3238599604000001</v>
      </c>
      <c r="AI137" s="90">
        <v>8.7280839694000001</v>
      </c>
      <c r="AJ137" s="90">
        <v>1.3657737593999999</v>
      </c>
      <c r="AK137" s="90">
        <v>0.71756791860000002</v>
      </c>
      <c r="AL137" s="90">
        <v>2.5995280912999998</v>
      </c>
      <c r="AM137" s="90">
        <v>0.3705803298</v>
      </c>
      <c r="AN137" s="90">
        <v>0.73863184650000002</v>
      </c>
      <c r="AO137" s="90">
        <v>0.38055947620000002</v>
      </c>
      <c r="AP137" s="90">
        <v>1.433618235</v>
      </c>
      <c r="AQ137" s="90">
        <v>3.2850628E-2</v>
      </c>
      <c r="AR137" s="90">
        <v>0.49728237279999998</v>
      </c>
      <c r="AS137" s="90">
        <v>0.26178021219999997</v>
      </c>
      <c r="AT137" s="90">
        <v>0.94464648880000002</v>
      </c>
      <c r="AU137" s="89" t="s">
        <v>28</v>
      </c>
      <c r="AV137" s="89" t="s">
        <v>28</v>
      </c>
      <c r="AW137" s="89" t="s">
        <v>28</v>
      </c>
      <c r="AX137" s="89" t="s">
        <v>227</v>
      </c>
      <c r="AY137" s="89" t="s">
        <v>28</v>
      </c>
      <c r="AZ137" s="89" t="s">
        <v>28</v>
      </c>
      <c r="BA137" s="89" t="s">
        <v>28</v>
      </c>
      <c r="BB137" s="89" t="s">
        <v>28</v>
      </c>
      <c r="BC137" s="101" t="s">
        <v>435</v>
      </c>
      <c r="BD137" s="102">
        <v>63.2</v>
      </c>
      <c r="BE137" s="102">
        <v>43.2</v>
      </c>
      <c r="BF137" s="102">
        <v>29.6</v>
      </c>
      <c r="CO137" s="4"/>
    </row>
    <row r="138" spans="1:104" x14ac:dyDescent="0.3">
      <c r="A138" s="9"/>
      <c r="B138" t="s">
        <v>168</v>
      </c>
      <c r="C138" s="89">
        <v>1480</v>
      </c>
      <c r="D138" s="99">
        <v>236704</v>
      </c>
      <c r="E138" s="100">
        <v>6.0357420103999999</v>
      </c>
      <c r="F138" s="90">
        <v>3.8295791897</v>
      </c>
      <c r="G138" s="90">
        <v>9.5128419626999996</v>
      </c>
      <c r="H138" s="90">
        <v>1.4747534999999999E-6</v>
      </c>
      <c r="I138" s="92">
        <v>6.2525348114000003</v>
      </c>
      <c r="J138" s="90">
        <v>5.9419663475000002</v>
      </c>
      <c r="K138" s="90">
        <v>6.5793357419999996</v>
      </c>
      <c r="L138" s="90">
        <v>0.32707563010000001</v>
      </c>
      <c r="M138" s="90">
        <v>0.2075241162</v>
      </c>
      <c r="N138" s="90">
        <v>0.51549896829999997</v>
      </c>
      <c r="O138" s="99">
        <v>988</v>
      </c>
      <c r="P138" s="99">
        <v>256490</v>
      </c>
      <c r="Q138" s="100">
        <v>3.6828741948000001</v>
      </c>
      <c r="R138" s="90">
        <v>2.3296929572999998</v>
      </c>
      <c r="S138" s="90">
        <v>5.8220386046000003</v>
      </c>
      <c r="T138" s="90">
        <v>3.8700949000000003E-7</v>
      </c>
      <c r="U138" s="92">
        <v>3.8520020274000002</v>
      </c>
      <c r="V138" s="90">
        <v>3.6191466257</v>
      </c>
      <c r="W138" s="90">
        <v>4.0998393138999996</v>
      </c>
      <c r="X138" s="90">
        <v>0.30548362080000002</v>
      </c>
      <c r="Y138" s="90">
        <v>0.193241203</v>
      </c>
      <c r="Z138" s="90">
        <v>0.48292103920000001</v>
      </c>
      <c r="AA138" s="99">
        <v>749</v>
      </c>
      <c r="AB138" s="99">
        <v>259567</v>
      </c>
      <c r="AC138" s="100">
        <v>2.5792348718999998</v>
      </c>
      <c r="AD138" s="90">
        <v>1.6257641786999999</v>
      </c>
      <c r="AE138" s="90">
        <v>4.0918926690999999</v>
      </c>
      <c r="AF138" s="90">
        <v>1.8478E-4</v>
      </c>
      <c r="AG138" s="92">
        <v>2.8855748227000002</v>
      </c>
      <c r="AH138" s="90">
        <v>2.6861490824000001</v>
      </c>
      <c r="AI138" s="90">
        <v>3.0998063777999998</v>
      </c>
      <c r="AJ138" s="90">
        <v>0.4146095937</v>
      </c>
      <c r="AK138" s="90">
        <v>0.26134007139999998</v>
      </c>
      <c r="AL138" s="90">
        <v>0.65776791999999995</v>
      </c>
      <c r="AM138" s="90">
        <v>2.5220276999999998E-3</v>
      </c>
      <c r="AN138" s="90">
        <v>0.70033206010000004</v>
      </c>
      <c r="AO138" s="90">
        <v>0.55581457300000003</v>
      </c>
      <c r="AP138" s="90">
        <v>0.8824255754</v>
      </c>
      <c r="AQ138" s="90">
        <v>1.10061E-5</v>
      </c>
      <c r="AR138" s="90">
        <v>0.6101775371</v>
      </c>
      <c r="AS138" s="90">
        <v>0.48956484350000001</v>
      </c>
      <c r="AT138" s="90">
        <v>0.76050523609999998</v>
      </c>
      <c r="AU138" s="89">
        <v>1</v>
      </c>
      <c r="AV138" s="89">
        <v>2</v>
      </c>
      <c r="AW138" s="89">
        <v>3</v>
      </c>
      <c r="AX138" s="89" t="s">
        <v>227</v>
      </c>
      <c r="AY138" s="89" t="s">
        <v>228</v>
      </c>
      <c r="AZ138" s="89" t="s">
        <v>28</v>
      </c>
      <c r="BA138" s="89" t="s">
        <v>28</v>
      </c>
      <c r="BB138" s="89" t="s">
        <v>28</v>
      </c>
      <c r="BC138" s="101" t="s">
        <v>441</v>
      </c>
      <c r="BD138" s="102">
        <v>296</v>
      </c>
      <c r="BE138" s="102">
        <v>197.6</v>
      </c>
      <c r="BF138" s="102">
        <v>149.80000000000001</v>
      </c>
      <c r="BQ138" s="46"/>
      <c r="CZ138" s="4"/>
    </row>
    <row r="139" spans="1:104" s="3" customFormat="1" x14ac:dyDescent="0.3">
      <c r="A139" s="9" t="s">
        <v>233</v>
      </c>
      <c r="B139" s="3" t="s">
        <v>128</v>
      </c>
      <c r="C139" s="95">
        <v>60</v>
      </c>
      <c r="D139" s="96">
        <v>3041</v>
      </c>
      <c r="E139" s="91">
        <v>25.173768629000001</v>
      </c>
      <c r="F139" s="97">
        <v>11.558233541</v>
      </c>
      <c r="G139" s="97">
        <v>54.828328632999998</v>
      </c>
      <c r="H139" s="97">
        <v>0.50219928979999995</v>
      </c>
      <c r="I139" s="98">
        <v>19.730351857999999</v>
      </c>
      <c r="J139" s="97">
        <v>15.319520903000001</v>
      </c>
      <c r="K139" s="97">
        <v>25.411159194</v>
      </c>
      <c r="L139" s="97">
        <v>1.3053908916000001</v>
      </c>
      <c r="M139" s="97">
        <v>0.59935455069999999</v>
      </c>
      <c r="N139" s="97">
        <v>2.8431341310999998</v>
      </c>
      <c r="O139" s="96">
        <v>10</v>
      </c>
      <c r="P139" s="96">
        <v>2234</v>
      </c>
      <c r="Q139" s="91">
        <v>3.1298718561999999</v>
      </c>
      <c r="R139" s="97">
        <v>1.0927543260999999</v>
      </c>
      <c r="S139" s="97">
        <v>8.9645930492999994</v>
      </c>
      <c r="T139" s="97">
        <v>1.09316299E-2</v>
      </c>
      <c r="U139" s="98">
        <v>4.4762757386000001</v>
      </c>
      <c r="V139" s="97">
        <v>2.4084812449999999</v>
      </c>
      <c r="W139" s="97">
        <v>8.3193691168000008</v>
      </c>
      <c r="X139" s="97">
        <v>0.2550422249</v>
      </c>
      <c r="Y139" s="97">
        <v>8.90446981E-2</v>
      </c>
      <c r="Z139" s="97">
        <v>0.7304930878</v>
      </c>
      <c r="AA139" s="96">
        <v>7</v>
      </c>
      <c r="AB139" s="96">
        <v>1615</v>
      </c>
      <c r="AC139" s="91">
        <v>3.114090435</v>
      </c>
      <c r="AD139" s="97">
        <v>1.0150662028999999</v>
      </c>
      <c r="AE139" s="97">
        <v>9.5536224233000002</v>
      </c>
      <c r="AF139" s="97">
        <v>0.22632900950000001</v>
      </c>
      <c r="AG139" s="98">
        <v>4.3343653251000003</v>
      </c>
      <c r="AH139" s="97">
        <v>2.0663389904999998</v>
      </c>
      <c r="AI139" s="97">
        <v>9.0917912585000007</v>
      </c>
      <c r="AJ139" s="97">
        <v>0.50058712530000005</v>
      </c>
      <c r="AK139" s="97">
        <v>0.1631709429</v>
      </c>
      <c r="AL139" s="97">
        <v>1.5357358703999999</v>
      </c>
      <c r="AM139" s="97">
        <v>0.99423652829999998</v>
      </c>
      <c r="AN139" s="97">
        <v>0.99495780599999994</v>
      </c>
      <c r="AO139" s="97">
        <v>0.25242988259999999</v>
      </c>
      <c r="AP139" s="97">
        <v>3.9216475706999998</v>
      </c>
      <c r="AQ139" s="97">
        <v>2.7486889999999998E-4</v>
      </c>
      <c r="AR139" s="97">
        <v>0.1243306834</v>
      </c>
      <c r="AS139" s="97">
        <v>4.0436284900000001E-2</v>
      </c>
      <c r="AT139" s="97">
        <v>0.38228335870000002</v>
      </c>
      <c r="AU139" s="95" t="s">
        <v>28</v>
      </c>
      <c r="AV139" s="95" t="s">
        <v>28</v>
      </c>
      <c r="AW139" s="95" t="s">
        <v>28</v>
      </c>
      <c r="AX139" s="95" t="s">
        <v>227</v>
      </c>
      <c r="AY139" s="95" t="s">
        <v>28</v>
      </c>
      <c r="AZ139" s="95" t="s">
        <v>28</v>
      </c>
      <c r="BA139" s="95" t="s">
        <v>28</v>
      </c>
      <c r="BB139" s="95" t="s">
        <v>28</v>
      </c>
      <c r="BC139" s="93" t="s">
        <v>435</v>
      </c>
      <c r="BD139" s="94">
        <v>12</v>
      </c>
      <c r="BE139" s="94">
        <v>2</v>
      </c>
      <c r="BF139" s="94">
        <v>1.4</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H19" sqref="H19"/>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442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468</v>
      </c>
      <c r="BN6" s="6"/>
      <c r="BO6" s="6"/>
      <c r="BP6" s="6"/>
      <c r="BQ6" s="6"/>
      <c r="BR6" s="11"/>
      <c r="BS6" s="11"/>
      <c r="BT6" s="11"/>
      <c r="BU6" s="11"/>
    </row>
    <row r="7" spans="1:77" x14ac:dyDescent="0.3">
      <c r="A7" s="8" t="s">
        <v>37</v>
      </c>
      <c r="B7" s="89" t="s">
        <v>1</v>
      </c>
      <c r="C7" s="89" t="s">
        <v>2</v>
      </c>
      <c r="D7" s="103" t="s">
        <v>3</v>
      </c>
      <c r="E7" s="90" t="s">
        <v>4</v>
      </c>
      <c r="F7" s="90" t="s">
        <v>5</v>
      </c>
      <c r="G7" s="90" t="s">
        <v>6</v>
      </c>
      <c r="H7" s="92" t="s">
        <v>7</v>
      </c>
      <c r="I7" s="90" t="s">
        <v>155</v>
      </c>
      <c r="J7" s="90" t="s">
        <v>156</v>
      </c>
      <c r="K7" s="90" t="s">
        <v>8</v>
      </c>
      <c r="L7" s="90" t="s">
        <v>9</v>
      </c>
      <c r="M7" s="90" t="s">
        <v>10</v>
      </c>
      <c r="N7" s="90" t="s">
        <v>243</v>
      </c>
      <c r="O7" s="89" t="s">
        <v>244</v>
      </c>
      <c r="P7" s="89" t="s">
        <v>245</v>
      </c>
      <c r="Q7" s="89" t="s">
        <v>246</v>
      </c>
      <c r="R7" s="89" t="s">
        <v>247</v>
      </c>
      <c r="S7" s="89" t="s">
        <v>11</v>
      </c>
      <c r="T7" s="89" t="s">
        <v>12</v>
      </c>
      <c r="U7" s="103" t="s">
        <v>13</v>
      </c>
      <c r="V7" s="89" t="s">
        <v>14</v>
      </c>
      <c r="W7" s="89" t="s">
        <v>15</v>
      </c>
      <c r="X7" s="89" t="s">
        <v>16</v>
      </c>
      <c r="Y7" s="92" t="s">
        <v>17</v>
      </c>
      <c r="Z7" s="89" t="s">
        <v>157</v>
      </c>
      <c r="AA7" s="89" t="s">
        <v>158</v>
      </c>
      <c r="AB7" s="89" t="s">
        <v>18</v>
      </c>
      <c r="AC7" s="89" t="s">
        <v>19</v>
      </c>
      <c r="AD7" s="89" t="s">
        <v>20</v>
      </c>
      <c r="AE7" s="89" t="s">
        <v>248</v>
      </c>
      <c r="AF7" s="89" t="s">
        <v>249</v>
      </c>
      <c r="AG7" s="89" t="s">
        <v>250</v>
      </c>
      <c r="AH7" s="89" t="s">
        <v>251</v>
      </c>
      <c r="AI7" s="89" t="s">
        <v>252</v>
      </c>
      <c r="AJ7" s="89" t="s">
        <v>207</v>
      </c>
      <c r="AK7" s="89" t="s">
        <v>208</v>
      </c>
      <c r="AL7" s="103" t="s">
        <v>209</v>
      </c>
      <c r="AM7" s="89" t="s">
        <v>210</v>
      </c>
      <c r="AN7" s="89" t="s">
        <v>211</v>
      </c>
      <c r="AO7" s="89" t="s">
        <v>212</v>
      </c>
      <c r="AP7" s="92" t="s">
        <v>213</v>
      </c>
      <c r="AQ7" s="89" t="s">
        <v>214</v>
      </c>
      <c r="AR7" s="89" t="s">
        <v>215</v>
      </c>
      <c r="AS7" s="89" t="s">
        <v>216</v>
      </c>
      <c r="AT7" s="89" t="s">
        <v>217</v>
      </c>
      <c r="AU7" s="89" t="s">
        <v>218</v>
      </c>
      <c r="AV7" s="89" t="s">
        <v>253</v>
      </c>
      <c r="AW7" s="89" t="s">
        <v>254</v>
      </c>
      <c r="AX7" s="89" t="s">
        <v>255</v>
      </c>
      <c r="AY7" s="89" t="s">
        <v>256</v>
      </c>
      <c r="AZ7" s="89" t="s">
        <v>257</v>
      </c>
      <c r="BA7" s="89" t="s">
        <v>258</v>
      </c>
      <c r="BB7" s="89" t="s">
        <v>219</v>
      </c>
      <c r="BC7" s="89" t="s">
        <v>220</v>
      </c>
      <c r="BD7" s="89" t="s">
        <v>221</v>
      </c>
      <c r="BE7" s="89" t="s">
        <v>222</v>
      </c>
      <c r="BF7" s="89" t="s">
        <v>259</v>
      </c>
      <c r="BG7" s="89" t="s">
        <v>21</v>
      </c>
      <c r="BH7" s="89" t="s">
        <v>22</v>
      </c>
      <c r="BI7" s="89" t="s">
        <v>23</v>
      </c>
      <c r="BJ7" s="89" t="s">
        <v>24</v>
      </c>
      <c r="BK7" s="89" t="s">
        <v>159</v>
      </c>
      <c r="BL7" s="89" t="s">
        <v>160</v>
      </c>
      <c r="BM7" s="89" t="s">
        <v>223</v>
      </c>
      <c r="BN7" s="89" t="s">
        <v>260</v>
      </c>
      <c r="BO7" s="89" t="s">
        <v>261</v>
      </c>
      <c r="BP7" s="89" t="s">
        <v>262</v>
      </c>
      <c r="BQ7" s="89" t="s">
        <v>161</v>
      </c>
      <c r="BR7" s="90" t="s">
        <v>224</v>
      </c>
      <c r="BS7" s="90" t="s">
        <v>25</v>
      </c>
      <c r="BT7" s="90" t="s">
        <v>26</v>
      </c>
      <c r="BU7" s="90" t="s">
        <v>225</v>
      </c>
      <c r="BV7" s="93" t="s">
        <v>27</v>
      </c>
      <c r="BW7" s="94" t="s">
        <v>131</v>
      </c>
      <c r="BX7" s="94" t="s">
        <v>132</v>
      </c>
      <c r="BY7" s="94" t="s">
        <v>226</v>
      </c>
    </row>
    <row r="8" spans="1:77" x14ac:dyDescent="0.3">
      <c r="A8" t="s">
        <v>38</v>
      </c>
      <c r="B8" s="89">
        <v>77</v>
      </c>
      <c r="C8" s="89">
        <v>3699</v>
      </c>
      <c r="D8" s="103">
        <v>25.31839785</v>
      </c>
      <c r="E8" s="90">
        <v>12.221734528000001</v>
      </c>
      <c r="F8" s="90">
        <v>52.449287640999998</v>
      </c>
      <c r="G8" s="90">
        <v>0.44632651810000001</v>
      </c>
      <c r="H8" s="92">
        <v>20.816436875000001</v>
      </c>
      <c r="I8" s="90">
        <v>16.649568221999999</v>
      </c>
      <c r="J8" s="90">
        <v>26.026143044000001</v>
      </c>
      <c r="K8" s="90">
        <v>1.327092556</v>
      </c>
      <c r="L8" s="90">
        <v>0.64061608510000001</v>
      </c>
      <c r="M8" s="90">
        <v>2.7491889340000002</v>
      </c>
      <c r="N8" s="90" t="s">
        <v>28</v>
      </c>
      <c r="O8" s="89" t="s">
        <v>28</v>
      </c>
      <c r="P8" s="89" t="s">
        <v>28</v>
      </c>
      <c r="Q8" s="89" t="s">
        <v>28</v>
      </c>
      <c r="R8" s="89" t="s">
        <v>28</v>
      </c>
      <c r="S8" s="89">
        <v>18</v>
      </c>
      <c r="T8" s="89">
        <v>2509</v>
      </c>
      <c r="U8" s="103">
        <v>5.5865267515000001</v>
      </c>
      <c r="V8" s="90">
        <v>2.2689338934999999</v>
      </c>
      <c r="W8" s="90">
        <v>13.755042062999999</v>
      </c>
      <c r="X8" s="90">
        <v>8.88082382E-2</v>
      </c>
      <c r="Y8" s="92">
        <v>7.1741729772999996</v>
      </c>
      <c r="Z8" s="90">
        <v>4.5200341496999998</v>
      </c>
      <c r="AA8" s="90">
        <v>11.386807312</v>
      </c>
      <c r="AB8" s="90">
        <v>0.45734138990000001</v>
      </c>
      <c r="AC8" s="90">
        <v>0.18574642650000001</v>
      </c>
      <c r="AD8" s="90">
        <v>1.1260574478000001</v>
      </c>
      <c r="AE8" s="89" t="s">
        <v>28</v>
      </c>
      <c r="AF8" s="89" t="s">
        <v>28</v>
      </c>
      <c r="AG8" s="89" t="s">
        <v>28</v>
      </c>
      <c r="AH8" s="89" t="s">
        <v>28</v>
      </c>
      <c r="AI8" s="89" t="s">
        <v>28</v>
      </c>
      <c r="AJ8" s="89">
        <v>17</v>
      </c>
      <c r="AK8" s="89">
        <v>1759</v>
      </c>
      <c r="AL8" s="103">
        <v>7.7521498087999996</v>
      </c>
      <c r="AM8" s="90">
        <v>3.1102570208000002</v>
      </c>
      <c r="AN8" s="90">
        <v>19.321820112000001</v>
      </c>
      <c r="AO8" s="90">
        <v>0.63673326389999996</v>
      </c>
      <c r="AP8" s="92">
        <v>9.6645821488999992</v>
      </c>
      <c r="AQ8" s="90">
        <v>6.0080893624999998</v>
      </c>
      <c r="AR8" s="90">
        <v>15.546397944000001</v>
      </c>
      <c r="AS8" s="90">
        <v>1.2461508321999999</v>
      </c>
      <c r="AT8" s="90">
        <v>0.49997090750000001</v>
      </c>
      <c r="AU8" s="90">
        <v>3.1059645139000001</v>
      </c>
      <c r="AV8" s="89" t="s">
        <v>28</v>
      </c>
      <c r="AW8" s="89" t="s">
        <v>28</v>
      </c>
      <c r="AX8" s="89" t="s">
        <v>28</v>
      </c>
      <c r="AY8" s="89" t="s">
        <v>28</v>
      </c>
      <c r="AZ8" s="89" t="s">
        <v>28</v>
      </c>
      <c r="BA8" s="89" t="s">
        <v>28</v>
      </c>
      <c r="BB8" s="89" t="s">
        <v>28</v>
      </c>
      <c r="BC8" s="89" t="s">
        <v>28</v>
      </c>
      <c r="BD8" s="89" t="s">
        <v>28</v>
      </c>
      <c r="BE8" s="89" t="s">
        <v>28</v>
      </c>
      <c r="BF8" s="89" t="s">
        <v>28</v>
      </c>
      <c r="BG8" s="89" t="s">
        <v>28</v>
      </c>
      <c r="BH8" s="89" t="s">
        <v>28</v>
      </c>
      <c r="BI8" s="89" t="s">
        <v>28</v>
      </c>
      <c r="BJ8" s="89" t="s">
        <v>28</v>
      </c>
      <c r="BK8" s="89" t="s">
        <v>28</v>
      </c>
      <c r="BL8" s="89" t="s">
        <v>28</v>
      </c>
      <c r="BM8" s="89" t="s">
        <v>28</v>
      </c>
      <c r="BN8" s="89" t="s">
        <v>28</v>
      </c>
      <c r="BO8" s="89" t="s">
        <v>28</v>
      </c>
      <c r="BP8" s="89" t="s">
        <v>28</v>
      </c>
      <c r="BQ8" s="89" t="s">
        <v>28</v>
      </c>
      <c r="BR8" s="90" t="s">
        <v>28</v>
      </c>
      <c r="BS8" s="90" t="s">
        <v>28</v>
      </c>
      <c r="BT8" s="90" t="s">
        <v>28</v>
      </c>
      <c r="BU8" s="90" t="s">
        <v>28</v>
      </c>
      <c r="BV8" s="101" t="s">
        <v>28</v>
      </c>
      <c r="BW8" s="102">
        <v>77</v>
      </c>
      <c r="BX8" s="102">
        <v>18</v>
      </c>
      <c r="BY8" s="102">
        <v>17</v>
      </c>
    </row>
    <row r="9" spans="1:77" x14ac:dyDescent="0.3">
      <c r="A9" t="s">
        <v>39</v>
      </c>
      <c r="B9" s="89">
        <v>2710</v>
      </c>
      <c r="C9" s="89">
        <v>57270</v>
      </c>
      <c r="D9" s="103">
        <v>62.836526653999996</v>
      </c>
      <c r="E9" s="90">
        <v>32.867030262999997</v>
      </c>
      <c r="F9" s="90">
        <v>120.13343008</v>
      </c>
      <c r="G9" s="90">
        <v>3.1217339999999998E-4</v>
      </c>
      <c r="H9" s="92">
        <v>47.319713637</v>
      </c>
      <c r="I9" s="90">
        <v>45.571253888000001</v>
      </c>
      <c r="J9" s="90">
        <v>49.135257594999999</v>
      </c>
      <c r="K9" s="90">
        <v>3.2936478548000001</v>
      </c>
      <c r="L9" s="90">
        <v>1.7227626905</v>
      </c>
      <c r="M9" s="90">
        <v>6.2969300713000003</v>
      </c>
      <c r="N9" s="90" t="s">
        <v>40</v>
      </c>
      <c r="O9" s="90">
        <v>0.25047190009999998</v>
      </c>
      <c r="P9" s="90">
        <v>0.15221183329999999</v>
      </c>
      <c r="Q9" s="90">
        <v>0.41216357100000001</v>
      </c>
      <c r="R9" s="97">
        <v>5.1004826000000003E-8</v>
      </c>
      <c r="S9" s="89">
        <v>2114</v>
      </c>
      <c r="T9" s="89">
        <v>57613</v>
      </c>
      <c r="U9" s="103">
        <v>43.519939862000001</v>
      </c>
      <c r="V9" s="90">
        <v>22.743651310000001</v>
      </c>
      <c r="W9" s="90">
        <v>83.275334280999999</v>
      </c>
      <c r="X9" s="90">
        <v>1.2435220000000001E-4</v>
      </c>
      <c r="Y9" s="92">
        <v>36.693107458</v>
      </c>
      <c r="Z9" s="90">
        <v>35.161821119999999</v>
      </c>
      <c r="AA9" s="90">
        <v>38.291080839000003</v>
      </c>
      <c r="AB9" s="90">
        <v>3.5627628170999999</v>
      </c>
      <c r="AC9" s="90">
        <v>1.8619105511</v>
      </c>
      <c r="AD9" s="90">
        <v>6.8173408672000004</v>
      </c>
      <c r="AE9" s="89" t="s">
        <v>46</v>
      </c>
      <c r="AF9" s="90">
        <v>0.1881512712</v>
      </c>
      <c r="AG9" s="90">
        <v>0.1139567268</v>
      </c>
      <c r="AH9" s="90">
        <v>0.31065213850000001</v>
      </c>
      <c r="AI9" s="97">
        <v>6.5931020000000006E-11</v>
      </c>
      <c r="AJ9" s="89">
        <v>628</v>
      </c>
      <c r="AK9" s="89">
        <v>48838</v>
      </c>
      <c r="AL9" s="103">
        <v>14.178077238</v>
      </c>
      <c r="AM9" s="90">
        <v>7.3556731111999998</v>
      </c>
      <c r="AN9" s="90">
        <v>27.328277253</v>
      </c>
      <c r="AO9" s="90">
        <v>1.38773319E-2</v>
      </c>
      <c r="AP9" s="92">
        <v>12.858839428</v>
      </c>
      <c r="AQ9" s="90">
        <v>11.891458753</v>
      </c>
      <c r="AR9" s="90">
        <v>13.904917376</v>
      </c>
      <c r="AS9" s="90">
        <v>2.2791126571999998</v>
      </c>
      <c r="AT9" s="90">
        <v>1.1824175739</v>
      </c>
      <c r="AU9" s="90">
        <v>4.3929950121000001</v>
      </c>
      <c r="AV9" s="89" t="s">
        <v>238</v>
      </c>
      <c r="AW9" s="90">
        <v>0.2423105263</v>
      </c>
      <c r="AX9" s="90">
        <v>0.1443514095</v>
      </c>
      <c r="AY9" s="90">
        <v>0.4067462268</v>
      </c>
      <c r="AZ9" s="97">
        <v>8.1459775999999998E-8</v>
      </c>
      <c r="BA9" s="90" t="s">
        <v>239</v>
      </c>
      <c r="BB9" s="90">
        <v>0.49159592390000001</v>
      </c>
      <c r="BC9" s="90">
        <v>2.1359710981000002</v>
      </c>
      <c r="BD9" s="90">
        <v>0.24566244509999999</v>
      </c>
      <c r="BE9" s="90">
        <v>18.571713429999999</v>
      </c>
      <c r="BF9" s="89" t="s">
        <v>236</v>
      </c>
      <c r="BG9" s="90">
        <v>0.42749850620000002</v>
      </c>
      <c r="BH9" s="90">
        <v>0.42388147749999999</v>
      </c>
      <c r="BI9" s="90">
        <v>5.0875126700000002E-2</v>
      </c>
      <c r="BJ9" s="90">
        <v>3.5316965001999998</v>
      </c>
      <c r="BK9" s="89">
        <v>1</v>
      </c>
      <c r="BL9" s="89">
        <v>2</v>
      </c>
      <c r="BM9" s="89" t="s">
        <v>28</v>
      </c>
      <c r="BN9" s="89" t="s">
        <v>443</v>
      </c>
      <c r="BO9" s="89" t="s">
        <v>443</v>
      </c>
      <c r="BP9" s="89" t="s">
        <v>443</v>
      </c>
      <c r="BQ9" s="89" t="s">
        <v>28</v>
      </c>
      <c r="BR9" s="90" t="s">
        <v>28</v>
      </c>
      <c r="BS9" s="90" t="s">
        <v>28</v>
      </c>
      <c r="BT9" s="90" t="s">
        <v>28</v>
      </c>
      <c r="BU9" s="90" t="s">
        <v>28</v>
      </c>
      <c r="BV9" s="101" t="s">
        <v>444</v>
      </c>
      <c r="BW9" s="102">
        <v>2710</v>
      </c>
      <c r="BX9" s="102">
        <v>2114</v>
      </c>
      <c r="BY9" s="102">
        <v>628</v>
      </c>
    </row>
    <row r="10" spans="1:77" x14ac:dyDescent="0.3">
      <c r="A10" t="s">
        <v>31</v>
      </c>
      <c r="B10" s="89">
        <v>943</v>
      </c>
      <c r="C10" s="89">
        <v>39998</v>
      </c>
      <c r="D10" s="103">
        <v>29.21053023</v>
      </c>
      <c r="E10" s="90">
        <v>15.220709728999999</v>
      </c>
      <c r="F10" s="90">
        <v>56.058823242999999</v>
      </c>
      <c r="G10" s="90">
        <v>0.20026176970000001</v>
      </c>
      <c r="H10" s="92">
        <v>23.576178809000002</v>
      </c>
      <c r="I10" s="90">
        <v>22.118439362</v>
      </c>
      <c r="J10" s="90">
        <v>25.129992135999998</v>
      </c>
      <c r="K10" s="90">
        <v>1.5311030916999999</v>
      </c>
      <c r="L10" s="90">
        <v>0.79781077369999998</v>
      </c>
      <c r="M10" s="90">
        <v>2.9383868388000001</v>
      </c>
      <c r="N10" s="90" t="s">
        <v>28</v>
      </c>
      <c r="O10" s="90" t="s">
        <v>28</v>
      </c>
      <c r="P10" s="90" t="s">
        <v>28</v>
      </c>
      <c r="Q10" s="90" t="s">
        <v>28</v>
      </c>
      <c r="R10" s="97" t="s">
        <v>28</v>
      </c>
      <c r="S10" s="89">
        <v>1255</v>
      </c>
      <c r="T10" s="89">
        <v>46318</v>
      </c>
      <c r="U10" s="103">
        <v>30.736661598000001</v>
      </c>
      <c r="V10" s="90">
        <v>16.039002068999999</v>
      </c>
      <c r="W10" s="90">
        <v>58.902814657999997</v>
      </c>
      <c r="X10" s="90">
        <v>5.4256234000000002E-3</v>
      </c>
      <c r="Y10" s="92">
        <v>27.095297724000002</v>
      </c>
      <c r="Z10" s="90">
        <v>25.636947813999999</v>
      </c>
      <c r="AA10" s="90">
        <v>28.636605421999999</v>
      </c>
      <c r="AB10" s="90">
        <v>2.5162588782999999</v>
      </c>
      <c r="AC10" s="90">
        <v>1.3130339879999999</v>
      </c>
      <c r="AD10" s="90">
        <v>4.8220829016</v>
      </c>
      <c r="AE10" s="89" t="s">
        <v>28</v>
      </c>
      <c r="AF10" s="90" t="s">
        <v>28</v>
      </c>
      <c r="AG10" s="90" t="s">
        <v>28</v>
      </c>
      <c r="AH10" s="90" t="s">
        <v>28</v>
      </c>
      <c r="AI10" s="97" t="s">
        <v>28</v>
      </c>
      <c r="AJ10" s="89">
        <v>1094</v>
      </c>
      <c r="AK10" s="89">
        <v>53350</v>
      </c>
      <c r="AL10" s="103">
        <v>21.257123064999998</v>
      </c>
      <c r="AM10" s="90">
        <v>11.074929041000001</v>
      </c>
      <c r="AN10" s="90">
        <v>40.800738258000003</v>
      </c>
      <c r="AO10" s="90">
        <v>2.20955E-4</v>
      </c>
      <c r="AP10" s="92">
        <v>20.506091846</v>
      </c>
      <c r="AQ10" s="90">
        <v>19.326264713</v>
      </c>
      <c r="AR10" s="90">
        <v>21.757944903999999</v>
      </c>
      <c r="AS10" s="90">
        <v>3.4170626539</v>
      </c>
      <c r="AT10" s="90">
        <v>1.7802844864</v>
      </c>
      <c r="AU10" s="90">
        <v>6.5586805197000002</v>
      </c>
      <c r="AV10" s="89" t="s">
        <v>28</v>
      </c>
      <c r="AW10" s="90" t="s">
        <v>28</v>
      </c>
      <c r="AX10" s="90" t="s">
        <v>28</v>
      </c>
      <c r="AY10" s="90" t="s">
        <v>28</v>
      </c>
      <c r="AZ10" s="97" t="s">
        <v>28</v>
      </c>
      <c r="BA10" s="90" t="s">
        <v>28</v>
      </c>
      <c r="BB10" s="90" t="s">
        <v>28</v>
      </c>
      <c r="BC10" s="90" t="s">
        <v>28</v>
      </c>
      <c r="BD10" s="90" t="s">
        <v>28</v>
      </c>
      <c r="BE10" s="90" t="s">
        <v>28</v>
      </c>
      <c r="BF10" s="89" t="s">
        <v>28</v>
      </c>
      <c r="BG10" s="90" t="s">
        <v>28</v>
      </c>
      <c r="BH10" s="90" t="s">
        <v>28</v>
      </c>
      <c r="BI10" s="90" t="s">
        <v>28</v>
      </c>
      <c r="BJ10" s="90" t="s">
        <v>28</v>
      </c>
      <c r="BK10" s="89" t="s">
        <v>28</v>
      </c>
      <c r="BL10" s="89">
        <v>2</v>
      </c>
      <c r="BM10" s="89">
        <v>3</v>
      </c>
      <c r="BN10" s="89" t="s">
        <v>28</v>
      </c>
      <c r="BO10" s="89" t="s">
        <v>28</v>
      </c>
      <c r="BP10" s="89" t="s">
        <v>28</v>
      </c>
      <c r="BQ10" s="89" t="s">
        <v>28</v>
      </c>
      <c r="BR10" s="90" t="s">
        <v>28</v>
      </c>
      <c r="BS10" s="90" t="s">
        <v>28</v>
      </c>
      <c r="BT10" s="90" t="s">
        <v>28</v>
      </c>
      <c r="BU10" s="90" t="s">
        <v>28</v>
      </c>
      <c r="BV10" s="101" t="s">
        <v>431</v>
      </c>
      <c r="BW10" s="102">
        <v>943</v>
      </c>
      <c r="BX10" s="102">
        <v>1255</v>
      </c>
      <c r="BY10" s="102">
        <v>1094</v>
      </c>
    </row>
    <row r="11" spans="1:77" x14ac:dyDescent="0.3">
      <c r="A11" t="s">
        <v>32</v>
      </c>
      <c r="B11" s="89">
        <v>321</v>
      </c>
      <c r="C11" s="89">
        <v>36354</v>
      </c>
      <c r="D11" s="103">
        <v>9.8875216992000006</v>
      </c>
      <c r="E11" s="90">
        <v>5.0949184571000004</v>
      </c>
      <c r="F11" s="90">
        <v>19.18835133</v>
      </c>
      <c r="G11" s="90">
        <v>5.2024689499999999E-2</v>
      </c>
      <c r="H11" s="92">
        <v>8.8298399076000003</v>
      </c>
      <c r="I11" s="90">
        <v>7.9148628235</v>
      </c>
      <c r="J11" s="90">
        <v>9.8505905323</v>
      </c>
      <c r="K11" s="90">
        <v>0.51826567079999997</v>
      </c>
      <c r="L11" s="90">
        <v>0.26705593290000001</v>
      </c>
      <c r="M11" s="90">
        <v>1.0057792109000001</v>
      </c>
      <c r="N11" s="90" t="s">
        <v>28</v>
      </c>
      <c r="O11" s="90" t="s">
        <v>28</v>
      </c>
      <c r="P11" s="90" t="s">
        <v>28</v>
      </c>
      <c r="Q11" s="90" t="s">
        <v>28</v>
      </c>
      <c r="R11" s="97" t="s">
        <v>28</v>
      </c>
      <c r="S11" s="89">
        <v>331</v>
      </c>
      <c r="T11" s="89">
        <v>39035</v>
      </c>
      <c r="U11" s="103">
        <v>9.4143586421999998</v>
      </c>
      <c r="V11" s="90">
        <v>4.8505470747999997</v>
      </c>
      <c r="W11" s="90">
        <v>18.272196367999999</v>
      </c>
      <c r="X11" s="90">
        <v>0.44143839350000003</v>
      </c>
      <c r="Y11" s="92">
        <v>8.4795696169999992</v>
      </c>
      <c r="Z11" s="90">
        <v>7.6135559209999997</v>
      </c>
      <c r="AA11" s="90">
        <v>9.4440891531000002</v>
      </c>
      <c r="AB11" s="90">
        <v>0.77070710630000006</v>
      </c>
      <c r="AC11" s="90">
        <v>0.39709036399999997</v>
      </c>
      <c r="AD11" s="90">
        <v>1.4958545902</v>
      </c>
      <c r="AE11" s="89" t="s">
        <v>28</v>
      </c>
      <c r="AF11" s="90" t="s">
        <v>28</v>
      </c>
      <c r="AG11" s="90" t="s">
        <v>28</v>
      </c>
      <c r="AH11" s="90" t="s">
        <v>28</v>
      </c>
      <c r="AI11" s="97" t="s">
        <v>28</v>
      </c>
      <c r="AJ11" s="89">
        <v>251</v>
      </c>
      <c r="AK11" s="89">
        <v>44491</v>
      </c>
      <c r="AL11" s="103">
        <v>5.1714584148</v>
      </c>
      <c r="AM11" s="90">
        <v>2.6439665779000001</v>
      </c>
      <c r="AN11" s="90">
        <v>10.115098413</v>
      </c>
      <c r="AO11" s="90">
        <v>0.58935855280000005</v>
      </c>
      <c r="AP11" s="92">
        <v>5.6415904340000003</v>
      </c>
      <c r="AQ11" s="90">
        <v>4.9851036115999996</v>
      </c>
      <c r="AR11" s="90">
        <v>6.3845298122000003</v>
      </c>
      <c r="AS11" s="90">
        <v>0.83130710399999996</v>
      </c>
      <c r="AT11" s="90">
        <v>0.42501515490000003</v>
      </c>
      <c r="AU11" s="90">
        <v>1.6259926106</v>
      </c>
      <c r="AV11" s="89" t="s">
        <v>28</v>
      </c>
      <c r="AW11" s="90" t="s">
        <v>28</v>
      </c>
      <c r="AX11" s="90" t="s">
        <v>28</v>
      </c>
      <c r="AY11" s="90" t="s">
        <v>28</v>
      </c>
      <c r="AZ11" s="97" t="s">
        <v>28</v>
      </c>
      <c r="BA11" s="90" t="s">
        <v>28</v>
      </c>
      <c r="BB11" s="90" t="s">
        <v>28</v>
      </c>
      <c r="BC11" s="90" t="s">
        <v>28</v>
      </c>
      <c r="BD11" s="90" t="s">
        <v>28</v>
      </c>
      <c r="BE11" s="90" t="s">
        <v>28</v>
      </c>
      <c r="BF11" s="89" t="s">
        <v>28</v>
      </c>
      <c r="BG11" s="90" t="s">
        <v>28</v>
      </c>
      <c r="BH11" s="90" t="s">
        <v>28</v>
      </c>
      <c r="BI11" s="90" t="s">
        <v>28</v>
      </c>
      <c r="BJ11" s="90" t="s">
        <v>28</v>
      </c>
      <c r="BK11" s="89" t="s">
        <v>28</v>
      </c>
      <c r="BL11" s="89" t="s">
        <v>28</v>
      </c>
      <c r="BM11" s="89" t="s">
        <v>28</v>
      </c>
      <c r="BN11" s="89" t="s">
        <v>28</v>
      </c>
      <c r="BO11" s="89" t="s">
        <v>28</v>
      </c>
      <c r="BP11" s="89" t="s">
        <v>28</v>
      </c>
      <c r="BQ11" s="89" t="s">
        <v>28</v>
      </c>
      <c r="BR11" s="90" t="s">
        <v>28</v>
      </c>
      <c r="BS11" s="90" t="s">
        <v>28</v>
      </c>
      <c r="BT11" s="90" t="s">
        <v>28</v>
      </c>
      <c r="BU11" s="90" t="s">
        <v>28</v>
      </c>
      <c r="BV11" s="101" t="s">
        <v>28</v>
      </c>
      <c r="BW11" s="102">
        <v>321</v>
      </c>
      <c r="BX11" s="102">
        <v>331</v>
      </c>
      <c r="BY11" s="102">
        <v>251</v>
      </c>
    </row>
    <row r="12" spans="1:77" x14ac:dyDescent="0.3">
      <c r="A12" t="s">
        <v>33</v>
      </c>
      <c r="B12" s="89">
        <v>1002</v>
      </c>
      <c r="C12" s="89">
        <v>43723</v>
      </c>
      <c r="D12" s="103">
        <v>32.170200645999998</v>
      </c>
      <c r="E12" s="90">
        <v>16.776634857000001</v>
      </c>
      <c r="F12" s="90">
        <v>61.688283640999998</v>
      </c>
      <c r="G12" s="90">
        <v>0.1157281909</v>
      </c>
      <c r="H12" s="92">
        <v>22.917000206000001</v>
      </c>
      <c r="I12" s="90">
        <v>21.541070864999998</v>
      </c>
      <c r="J12" s="90">
        <v>24.380816614</v>
      </c>
      <c r="K12" s="90">
        <v>1.6862375753000001</v>
      </c>
      <c r="L12" s="90">
        <v>0.87936635510000005</v>
      </c>
      <c r="M12" s="90">
        <v>3.2334613941999999</v>
      </c>
      <c r="N12" s="90" t="s">
        <v>28</v>
      </c>
      <c r="O12" s="90" t="s">
        <v>28</v>
      </c>
      <c r="P12" s="90" t="s">
        <v>28</v>
      </c>
      <c r="Q12" s="90" t="s">
        <v>28</v>
      </c>
      <c r="R12" s="97" t="s">
        <v>28</v>
      </c>
      <c r="S12" s="89">
        <v>482</v>
      </c>
      <c r="T12" s="89">
        <v>44537</v>
      </c>
      <c r="U12" s="103">
        <v>11.411294268000001</v>
      </c>
      <c r="V12" s="90">
        <v>5.9084471101</v>
      </c>
      <c r="W12" s="90">
        <v>22.039232042999998</v>
      </c>
      <c r="X12" s="90">
        <v>0.83935563040000005</v>
      </c>
      <c r="Y12" s="92">
        <v>10.822462222</v>
      </c>
      <c r="Z12" s="90">
        <v>9.8981700486000008</v>
      </c>
      <c r="AA12" s="90">
        <v>11.833064898</v>
      </c>
      <c r="AB12" s="90">
        <v>0.9341863762</v>
      </c>
      <c r="AC12" s="90">
        <v>0.48369542189999998</v>
      </c>
      <c r="AD12" s="90">
        <v>1.8042432202000001</v>
      </c>
      <c r="AE12" s="89" t="s">
        <v>28</v>
      </c>
      <c r="AF12" s="90" t="s">
        <v>28</v>
      </c>
      <c r="AG12" s="90" t="s">
        <v>28</v>
      </c>
      <c r="AH12" s="90" t="s">
        <v>28</v>
      </c>
      <c r="AI12" s="97" t="s">
        <v>28</v>
      </c>
      <c r="AJ12" s="89">
        <v>300</v>
      </c>
      <c r="AK12" s="89">
        <v>44221</v>
      </c>
      <c r="AL12" s="103">
        <v>6.1383502728000003</v>
      </c>
      <c r="AM12" s="90">
        <v>3.152660166</v>
      </c>
      <c r="AN12" s="90">
        <v>11.951603435999999</v>
      </c>
      <c r="AO12" s="90">
        <v>0.96866461380000002</v>
      </c>
      <c r="AP12" s="92">
        <v>6.7841070983999998</v>
      </c>
      <c r="AQ12" s="90">
        <v>6.0582689767</v>
      </c>
      <c r="AR12" s="90">
        <v>7.5969075159999999</v>
      </c>
      <c r="AS12" s="90">
        <v>0.98673406600000002</v>
      </c>
      <c r="AT12" s="90">
        <v>0.50678717340000001</v>
      </c>
      <c r="AU12" s="90">
        <v>1.9212090756</v>
      </c>
      <c r="AV12" s="89" t="s">
        <v>28</v>
      </c>
      <c r="AW12" s="90" t="s">
        <v>28</v>
      </c>
      <c r="AX12" s="90" t="s">
        <v>28</v>
      </c>
      <c r="AY12" s="90" t="s">
        <v>28</v>
      </c>
      <c r="AZ12" s="97" t="s">
        <v>28</v>
      </c>
      <c r="BA12" s="90" t="s">
        <v>28</v>
      </c>
      <c r="BB12" s="90" t="s">
        <v>28</v>
      </c>
      <c r="BC12" s="90" t="s">
        <v>28</v>
      </c>
      <c r="BD12" s="90" t="s">
        <v>28</v>
      </c>
      <c r="BE12" s="90" t="s">
        <v>28</v>
      </c>
      <c r="BF12" s="89" t="s">
        <v>28</v>
      </c>
      <c r="BG12" s="90" t="s">
        <v>28</v>
      </c>
      <c r="BH12" s="90" t="s">
        <v>28</v>
      </c>
      <c r="BI12" s="90" t="s">
        <v>28</v>
      </c>
      <c r="BJ12" s="90" t="s">
        <v>28</v>
      </c>
      <c r="BK12" s="89" t="s">
        <v>28</v>
      </c>
      <c r="BL12" s="89" t="s">
        <v>28</v>
      </c>
      <c r="BM12" s="89" t="s">
        <v>28</v>
      </c>
      <c r="BN12" s="89" t="s">
        <v>28</v>
      </c>
      <c r="BO12" s="89" t="s">
        <v>28</v>
      </c>
      <c r="BP12" s="89" t="s">
        <v>28</v>
      </c>
      <c r="BQ12" s="89" t="s">
        <v>28</v>
      </c>
      <c r="BR12" s="90" t="s">
        <v>28</v>
      </c>
      <c r="BS12" s="90" t="s">
        <v>28</v>
      </c>
      <c r="BT12" s="90" t="s">
        <v>28</v>
      </c>
      <c r="BU12" s="90" t="s">
        <v>28</v>
      </c>
      <c r="BV12" s="101" t="s">
        <v>28</v>
      </c>
      <c r="BW12" s="102">
        <v>1002</v>
      </c>
      <c r="BX12" s="102">
        <v>482</v>
      </c>
      <c r="BY12" s="102">
        <v>300</v>
      </c>
    </row>
    <row r="13" spans="1:77" x14ac:dyDescent="0.3">
      <c r="A13" t="s">
        <v>41</v>
      </c>
      <c r="B13" s="89">
        <v>261</v>
      </c>
      <c r="C13" s="89">
        <v>37774</v>
      </c>
      <c r="D13" s="103">
        <v>7.5057400994999997</v>
      </c>
      <c r="E13" s="90">
        <v>3.8386550722999999</v>
      </c>
      <c r="F13" s="90">
        <v>14.676008492999999</v>
      </c>
      <c r="G13" s="90">
        <v>6.3965628999999996E-3</v>
      </c>
      <c r="H13" s="92">
        <v>6.9095144809000004</v>
      </c>
      <c r="I13" s="90">
        <v>6.1201135304000003</v>
      </c>
      <c r="J13" s="90">
        <v>7.8007360687</v>
      </c>
      <c r="K13" s="90">
        <v>0.39342188519999999</v>
      </c>
      <c r="L13" s="90">
        <v>0.2012074619</v>
      </c>
      <c r="M13" s="90">
        <v>0.76925964030000005</v>
      </c>
      <c r="N13" s="90" t="s">
        <v>28</v>
      </c>
      <c r="O13" s="90" t="s">
        <v>28</v>
      </c>
      <c r="P13" s="90" t="s">
        <v>28</v>
      </c>
      <c r="Q13" s="90" t="s">
        <v>28</v>
      </c>
      <c r="R13" s="97" t="s">
        <v>28</v>
      </c>
      <c r="S13" s="89">
        <v>221</v>
      </c>
      <c r="T13" s="89">
        <v>40725</v>
      </c>
      <c r="U13" s="103">
        <v>5.8292129013</v>
      </c>
      <c r="V13" s="90">
        <v>2.9702306798000002</v>
      </c>
      <c r="W13" s="90">
        <v>11.440095639999999</v>
      </c>
      <c r="X13" s="90">
        <v>3.1512761E-2</v>
      </c>
      <c r="Y13" s="92">
        <v>5.4266421116999997</v>
      </c>
      <c r="Z13" s="90">
        <v>4.7563430305000001</v>
      </c>
      <c r="AA13" s="90">
        <v>6.1914047030999999</v>
      </c>
      <c r="AB13" s="90">
        <v>0.47720890799999999</v>
      </c>
      <c r="AC13" s="90">
        <v>0.24315813529999999</v>
      </c>
      <c r="AD13" s="90">
        <v>0.93654420240000003</v>
      </c>
      <c r="AE13" s="89" t="s">
        <v>28</v>
      </c>
      <c r="AF13" s="90" t="s">
        <v>28</v>
      </c>
      <c r="AG13" s="90" t="s">
        <v>28</v>
      </c>
      <c r="AH13" s="90" t="s">
        <v>28</v>
      </c>
      <c r="AI13" s="97" t="s">
        <v>28</v>
      </c>
      <c r="AJ13" s="89">
        <v>130</v>
      </c>
      <c r="AK13" s="89">
        <v>41823</v>
      </c>
      <c r="AL13" s="103">
        <v>3.1470393209999998</v>
      </c>
      <c r="AM13" s="90">
        <v>1.5712857490000001</v>
      </c>
      <c r="AN13" s="90">
        <v>6.3030269920000004</v>
      </c>
      <c r="AO13" s="90">
        <v>5.4487152599999998E-2</v>
      </c>
      <c r="AP13" s="92">
        <v>3.1083375175999999</v>
      </c>
      <c r="AQ13" s="90">
        <v>2.6174166241000001</v>
      </c>
      <c r="AR13" s="90">
        <v>3.6913352022999999</v>
      </c>
      <c r="AS13" s="90">
        <v>0.50588362789999997</v>
      </c>
      <c r="AT13" s="90">
        <v>0.25258271469999999</v>
      </c>
      <c r="AU13" s="90">
        <v>1.0132056946000001</v>
      </c>
      <c r="AV13" s="89" t="s">
        <v>28</v>
      </c>
      <c r="AW13" s="90" t="s">
        <v>28</v>
      </c>
      <c r="AX13" s="90" t="s">
        <v>28</v>
      </c>
      <c r="AY13" s="90" t="s">
        <v>28</v>
      </c>
      <c r="AZ13" s="97" t="s">
        <v>28</v>
      </c>
      <c r="BA13" s="90" t="s">
        <v>28</v>
      </c>
      <c r="BB13" s="90" t="s">
        <v>28</v>
      </c>
      <c r="BC13" s="90" t="s">
        <v>28</v>
      </c>
      <c r="BD13" s="90" t="s">
        <v>28</v>
      </c>
      <c r="BE13" s="90" t="s">
        <v>28</v>
      </c>
      <c r="BF13" s="89" t="s">
        <v>28</v>
      </c>
      <c r="BG13" s="90" t="s">
        <v>28</v>
      </c>
      <c r="BH13" s="90" t="s">
        <v>28</v>
      </c>
      <c r="BI13" s="90" t="s">
        <v>28</v>
      </c>
      <c r="BJ13" s="90" t="s">
        <v>28</v>
      </c>
      <c r="BK13" s="89">
        <v>1</v>
      </c>
      <c r="BL13" s="89" t="s">
        <v>28</v>
      </c>
      <c r="BM13" s="89" t="s">
        <v>28</v>
      </c>
      <c r="BN13" s="89" t="s">
        <v>28</v>
      </c>
      <c r="BO13" s="89" t="s">
        <v>28</v>
      </c>
      <c r="BP13" s="89" t="s">
        <v>28</v>
      </c>
      <c r="BQ13" s="89" t="s">
        <v>28</v>
      </c>
      <c r="BR13" s="90" t="s">
        <v>28</v>
      </c>
      <c r="BS13" s="90" t="s">
        <v>28</v>
      </c>
      <c r="BT13" s="90" t="s">
        <v>28</v>
      </c>
      <c r="BU13" s="90" t="s">
        <v>28</v>
      </c>
      <c r="BV13" s="101">
        <v>1</v>
      </c>
      <c r="BW13" s="102">
        <v>261</v>
      </c>
      <c r="BX13" s="102">
        <v>221</v>
      </c>
      <c r="BY13" s="102">
        <v>130</v>
      </c>
    </row>
    <row r="14" spans="1:77" x14ac:dyDescent="0.3">
      <c r="A14" t="s">
        <v>42</v>
      </c>
      <c r="B14" s="89">
        <v>832</v>
      </c>
      <c r="C14" s="89">
        <v>61418</v>
      </c>
      <c r="D14" s="103">
        <v>19.869867612</v>
      </c>
      <c r="E14" s="90">
        <v>10.351049226000001</v>
      </c>
      <c r="F14" s="90">
        <v>38.142185423000001</v>
      </c>
      <c r="G14" s="90">
        <v>0.9027278661</v>
      </c>
      <c r="H14" s="92">
        <v>13.546517308</v>
      </c>
      <c r="I14" s="90">
        <v>12.656614496</v>
      </c>
      <c r="J14" s="90">
        <v>14.498990328</v>
      </c>
      <c r="K14" s="90">
        <v>1.0415016603</v>
      </c>
      <c r="L14" s="90">
        <v>0.5425619921</v>
      </c>
      <c r="M14" s="90">
        <v>1.9992659347999999</v>
      </c>
      <c r="N14" s="90" t="s">
        <v>43</v>
      </c>
      <c r="O14" s="90">
        <v>0.13940750199999999</v>
      </c>
      <c r="P14" s="90">
        <v>8.0455268999999996E-2</v>
      </c>
      <c r="Q14" s="90">
        <v>0.24155598310000001</v>
      </c>
      <c r="R14" s="97">
        <v>2.1356290000000001E-12</v>
      </c>
      <c r="S14" s="89">
        <v>556</v>
      </c>
      <c r="T14" s="89">
        <v>65951</v>
      </c>
      <c r="U14" s="103">
        <v>10.053757857000001</v>
      </c>
      <c r="V14" s="90">
        <v>5.2164027203999996</v>
      </c>
      <c r="W14" s="90">
        <v>19.376963871000001</v>
      </c>
      <c r="X14" s="90">
        <v>0.56076811380000002</v>
      </c>
      <c r="Y14" s="92">
        <v>8.4305014328999999</v>
      </c>
      <c r="Z14" s="90">
        <v>7.7580829758999998</v>
      </c>
      <c r="AA14" s="90">
        <v>9.1612005995000008</v>
      </c>
      <c r="AB14" s="90">
        <v>0.82305156619999997</v>
      </c>
      <c r="AC14" s="90">
        <v>0.42704116110000001</v>
      </c>
      <c r="AD14" s="90">
        <v>1.5862964563999999</v>
      </c>
      <c r="AE14" s="89" t="s">
        <v>47</v>
      </c>
      <c r="AF14" s="90">
        <v>0.1241517297</v>
      </c>
      <c r="AG14" s="90">
        <v>6.9588508600000001E-2</v>
      </c>
      <c r="AH14" s="90">
        <v>0.2214970875</v>
      </c>
      <c r="AI14" s="97">
        <v>1.626006E-12</v>
      </c>
      <c r="AJ14" s="89">
        <v>337</v>
      </c>
      <c r="AK14" s="89">
        <v>63944</v>
      </c>
      <c r="AL14" s="103">
        <v>5.8849094409999996</v>
      </c>
      <c r="AM14" s="90">
        <v>3.0254846004</v>
      </c>
      <c r="AN14" s="90">
        <v>11.446813884000001</v>
      </c>
      <c r="AO14" s="90">
        <v>0.87008199060000002</v>
      </c>
      <c r="AP14" s="92">
        <v>5.2702364569000002</v>
      </c>
      <c r="AQ14" s="90">
        <v>4.7365507863999996</v>
      </c>
      <c r="AR14" s="90">
        <v>5.8640545757</v>
      </c>
      <c r="AS14" s="90">
        <v>0.94599368930000005</v>
      </c>
      <c r="AT14" s="90">
        <v>0.4863438202</v>
      </c>
      <c r="AU14" s="90">
        <v>1.8400646272000001</v>
      </c>
      <c r="AV14" s="89" t="s">
        <v>240</v>
      </c>
      <c r="AW14" s="90">
        <v>0.16293949169999999</v>
      </c>
      <c r="AX14" s="90">
        <v>9.1322810300000001E-2</v>
      </c>
      <c r="AY14" s="90">
        <v>0.29071902039999997</v>
      </c>
      <c r="AZ14" s="97">
        <v>8.1464500000000003E-10</v>
      </c>
      <c r="BA14" s="90" t="s">
        <v>241</v>
      </c>
      <c r="BB14" s="90">
        <v>0.51428208730000002</v>
      </c>
      <c r="BC14" s="90">
        <v>2.2605845108999998</v>
      </c>
      <c r="BD14" s="90">
        <v>0.19485266409999999</v>
      </c>
      <c r="BE14" s="90">
        <v>26.226186617</v>
      </c>
      <c r="BF14" s="89" t="s">
        <v>237</v>
      </c>
      <c r="BG14" s="90">
        <v>0.77587593119999998</v>
      </c>
      <c r="BH14" s="90">
        <v>0.70631737250000004</v>
      </c>
      <c r="BI14" s="90">
        <v>6.4484979900000003E-2</v>
      </c>
      <c r="BJ14" s="90">
        <v>7.7364408193000003</v>
      </c>
      <c r="BK14" s="89" t="s">
        <v>28</v>
      </c>
      <c r="BL14" s="89" t="s">
        <v>28</v>
      </c>
      <c r="BM14" s="89" t="s">
        <v>28</v>
      </c>
      <c r="BN14" s="89" t="s">
        <v>265</v>
      </c>
      <c r="BO14" s="89" t="s">
        <v>265</v>
      </c>
      <c r="BP14" s="89" t="s">
        <v>265</v>
      </c>
      <c r="BQ14" s="89" t="s">
        <v>28</v>
      </c>
      <c r="BR14" s="90" t="s">
        <v>28</v>
      </c>
      <c r="BS14" s="90" t="s">
        <v>28</v>
      </c>
      <c r="BT14" s="90" t="s">
        <v>28</v>
      </c>
      <c r="BU14" s="90" t="s">
        <v>28</v>
      </c>
      <c r="BV14" s="101" t="s">
        <v>28</v>
      </c>
      <c r="BW14" s="102">
        <v>832</v>
      </c>
      <c r="BX14" s="102">
        <v>556</v>
      </c>
      <c r="BY14" s="102">
        <v>337</v>
      </c>
    </row>
    <row r="15" spans="1:77" x14ac:dyDescent="0.3">
      <c r="A15" t="s">
        <v>34</v>
      </c>
      <c r="B15" s="89">
        <v>323</v>
      </c>
      <c r="C15" s="89">
        <v>50574</v>
      </c>
      <c r="D15" s="103">
        <v>9.1245394455</v>
      </c>
      <c r="E15" s="90">
        <v>4.7093197227000001</v>
      </c>
      <c r="F15" s="90">
        <v>17.679245623</v>
      </c>
      <c r="G15" s="90">
        <v>2.8843878199999999E-2</v>
      </c>
      <c r="H15" s="92">
        <v>6.3866809032000003</v>
      </c>
      <c r="I15" s="90">
        <v>5.7268142548999998</v>
      </c>
      <c r="J15" s="90">
        <v>7.1225800495999998</v>
      </c>
      <c r="K15" s="90">
        <v>0.47827309010000002</v>
      </c>
      <c r="L15" s="90">
        <v>0.2468443377</v>
      </c>
      <c r="M15" s="90">
        <v>0.92667772270000004</v>
      </c>
      <c r="N15" s="90" t="s">
        <v>28</v>
      </c>
      <c r="O15" s="90" t="s">
        <v>28</v>
      </c>
      <c r="P15" s="90" t="s">
        <v>28</v>
      </c>
      <c r="Q15" s="90" t="s">
        <v>28</v>
      </c>
      <c r="R15" s="90" t="s">
        <v>28</v>
      </c>
      <c r="S15" s="89">
        <v>263</v>
      </c>
      <c r="T15" s="89">
        <v>57874</v>
      </c>
      <c r="U15" s="103">
        <v>5.4528655793</v>
      </c>
      <c r="V15" s="90">
        <v>2.7996316046</v>
      </c>
      <c r="W15" s="90">
        <v>10.620591287</v>
      </c>
      <c r="X15" s="90">
        <v>1.77287096E-2</v>
      </c>
      <c r="Y15" s="92">
        <v>4.5443549781000003</v>
      </c>
      <c r="Z15" s="90">
        <v>4.0270304440000002</v>
      </c>
      <c r="AA15" s="90">
        <v>5.1281365894000004</v>
      </c>
      <c r="AB15" s="90">
        <v>0.44639920910000003</v>
      </c>
      <c r="AC15" s="90">
        <v>0.2291920305</v>
      </c>
      <c r="AD15" s="90">
        <v>0.86945542320000002</v>
      </c>
      <c r="AE15" s="89" t="s">
        <v>28</v>
      </c>
      <c r="AF15" s="89" t="s">
        <v>28</v>
      </c>
      <c r="AG15" s="89" t="s">
        <v>28</v>
      </c>
      <c r="AH15" s="89" t="s">
        <v>28</v>
      </c>
      <c r="AI15" s="89" t="s">
        <v>28</v>
      </c>
      <c r="AJ15" s="89">
        <v>213</v>
      </c>
      <c r="AK15" s="89">
        <v>57435</v>
      </c>
      <c r="AL15" s="103">
        <v>4.3036882602000004</v>
      </c>
      <c r="AM15" s="90">
        <v>2.1932590391</v>
      </c>
      <c r="AN15" s="90">
        <v>8.4448450050999995</v>
      </c>
      <c r="AO15" s="90">
        <v>0.2840479622</v>
      </c>
      <c r="AP15" s="92">
        <v>3.7085400888</v>
      </c>
      <c r="AQ15" s="90">
        <v>3.2424971969</v>
      </c>
      <c r="AR15" s="90">
        <v>4.2415671486999997</v>
      </c>
      <c r="AS15" s="90">
        <v>0.69181386320000005</v>
      </c>
      <c r="AT15" s="90">
        <v>0.35256433949999999</v>
      </c>
      <c r="AU15" s="90">
        <v>1.3575009373</v>
      </c>
      <c r="AV15" s="89" t="s">
        <v>28</v>
      </c>
      <c r="AW15" s="89" t="s">
        <v>28</v>
      </c>
      <c r="AX15" s="89" t="s">
        <v>28</v>
      </c>
      <c r="AY15" s="89" t="s">
        <v>28</v>
      </c>
      <c r="AZ15" s="89" t="s">
        <v>28</v>
      </c>
      <c r="BA15" s="89" t="s">
        <v>28</v>
      </c>
      <c r="BB15" s="89" t="s">
        <v>28</v>
      </c>
      <c r="BC15" s="89" t="s">
        <v>28</v>
      </c>
      <c r="BD15" s="89" t="s">
        <v>28</v>
      </c>
      <c r="BE15" s="89" t="s">
        <v>28</v>
      </c>
      <c r="BF15" s="89" t="s">
        <v>28</v>
      </c>
      <c r="BG15" s="89" t="s">
        <v>28</v>
      </c>
      <c r="BH15" s="89" t="s">
        <v>28</v>
      </c>
      <c r="BI15" s="89" t="s">
        <v>28</v>
      </c>
      <c r="BJ15" s="89" t="s">
        <v>28</v>
      </c>
      <c r="BK15" s="89" t="s">
        <v>28</v>
      </c>
      <c r="BL15" s="89" t="s">
        <v>28</v>
      </c>
      <c r="BM15" s="89" t="s">
        <v>28</v>
      </c>
      <c r="BN15" s="89" t="s">
        <v>28</v>
      </c>
      <c r="BO15" s="89" t="s">
        <v>28</v>
      </c>
      <c r="BP15" s="89" t="s">
        <v>28</v>
      </c>
      <c r="BQ15" s="89" t="s">
        <v>28</v>
      </c>
      <c r="BR15" s="90" t="s">
        <v>28</v>
      </c>
      <c r="BS15" s="90" t="s">
        <v>28</v>
      </c>
      <c r="BT15" s="90" t="s">
        <v>28</v>
      </c>
      <c r="BU15" s="90" t="s">
        <v>28</v>
      </c>
      <c r="BV15" s="101" t="s">
        <v>28</v>
      </c>
      <c r="BW15" s="102">
        <v>323</v>
      </c>
      <c r="BX15" s="102">
        <v>263</v>
      </c>
      <c r="BY15" s="102">
        <v>213</v>
      </c>
    </row>
    <row r="16" spans="1:77" x14ac:dyDescent="0.3">
      <c r="A16" t="s">
        <v>35</v>
      </c>
      <c r="B16" s="89">
        <v>194</v>
      </c>
      <c r="C16" s="89">
        <v>50005</v>
      </c>
      <c r="D16" s="103">
        <v>5.4024313021000001</v>
      </c>
      <c r="E16" s="90">
        <v>2.7610827676</v>
      </c>
      <c r="F16" s="90">
        <v>10.570586408</v>
      </c>
      <c r="G16" s="90">
        <v>2.2950410000000001E-4</v>
      </c>
      <c r="H16" s="92">
        <v>3.8796120387999999</v>
      </c>
      <c r="I16" s="90">
        <v>3.3703545458000002</v>
      </c>
      <c r="J16" s="90">
        <v>4.4658178736999998</v>
      </c>
      <c r="K16" s="90">
        <v>0.28317456769999999</v>
      </c>
      <c r="L16" s="90">
        <v>0.14472528670000001</v>
      </c>
      <c r="M16" s="90">
        <v>0.55406928259999999</v>
      </c>
      <c r="N16" s="90" t="s">
        <v>28</v>
      </c>
      <c r="O16" s="89" t="s">
        <v>28</v>
      </c>
      <c r="P16" s="89" t="s">
        <v>28</v>
      </c>
      <c r="Q16" s="89" t="s">
        <v>28</v>
      </c>
      <c r="R16" s="89" t="s">
        <v>28</v>
      </c>
      <c r="S16" s="89">
        <v>128</v>
      </c>
      <c r="T16" s="89">
        <v>52388</v>
      </c>
      <c r="U16" s="103">
        <v>3.2822053667</v>
      </c>
      <c r="V16" s="90">
        <v>1.6502033262</v>
      </c>
      <c r="W16" s="90">
        <v>6.5282089170999997</v>
      </c>
      <c r="X16" s="90">
        <v>1.7977330000000001E-4</v>
      </c>
      <c r="Y16" s="92">
        <v>2.4433076276999999</v>
      </c>
      <c r="Z16" s="90">
        <v>2.0546689260000002</v>
      </c>
      <c r="AA16" s="90">
        <v>2.9054569755999999</v>
      </c>
      <c r="AB16" s="90">
        <v>0.26869796410000002</v>
      </c>
      <c r="AC16" s="90">
        <v>0.1350940068</v>
      </c>
      <c r="AD16" s="90">
        <v>0.5344322641</v>
      </c>
      <c r="AE16" s="89" t="s">
        <v>28</v>
      </c>
      <c r="AF16" s="89" t="s">
        <v>28</v>
      </c>
      <c r="AG16" s="89" t="s">
        <v>28</v>
      </c>
      <c r="AH16" s="89" t="s">
        <v>28</v>
      </c>
      <c r="AI16" s="89" t="s">
        <v>28</v>
      </c>
      <c r="AJ16" s="89">
        <v>110</v>
      </c>
      <c r="AK16" s="89">
        <v>54498</v>
      </c>
      <c r="AL16" s="103">
        <v>2.1113781989999998</v>
      </c>
      <c r="AM16" s="90">
        <v>1.0469041692000001</v>
      </c>
      <c r="AN16" s="90">
        <v>4.2581909884</v>
      </c>
      <c r="AO16" s="90">
        <v>2.5356418999999998E-3</v>
      </c>
      <c r="AP16" s="92">
        <v>2.0184226943999999</v>
      </c>
      <c r="AQ16" s="90">
        <v>1.6743769543</v>
      </c>
      <c r="AR16" s="90">
        <v>2.4331618771999999</v>
      </c>
      <c r="AS16" s="90">
        <v>0.33940207100000003</v>
      </c>
      <c r="AT16" s="90">
        <v>0.1682888662</v>
      </c>
      <c r="AU16" s="90">
        <v>0.68450021930000005</v>
      </c>
      <c r="AV16" s="89" t="s">
        <v>28</v>
      </c>
      <c r="AW16" s="89" t="s">
        <v>28</v>
      </c>
      <c r="AX16" s="89" t="s">
        <v>28</v>
      </c>
      <c r="AY16" s="89" t="s">
        <v>28</v>
      </c>
      <c r="AZ16" s="89" t="s">
        <v>28</v>
      </c>
      <c r="BA16" s="89" t="s">
        <v>28</v>
      </c>
      <c r="BB16" s="89" t="s">
        <v>28</v>
      </c>
      <c r="BC16" s="89" t="s">
        <v>28</v>
      </c>
      <c r="BD16" s="89" t="s">
        <v>28</v>
      </c>
      <c r="BE16" s="89" t="s">
        <v>28</v>
      </c>
      <c r="BF16" s="89" t="s">
        <v>28</v>
      </c>
      <c r="BG16" s="89" t="s">
        <v>28</v>
      </c>
      <c r="BH16" s="89" t="s">
        <v>28</v>
      </c>
      <c r="BI16" s="89" t="s">
        <v>28</v>
      </c>
      <c r="BJ16" s="89" t="s">
        <v>28</v>
      </c>
      <c r="BK16" s="89">
        <v>1</v>
      </c>
      <c r="BL16" s="89">
        <v>2</v>
      </c>
      <c r="BM16" s="89">
        <v>3</v>
      </c>
      <c r="BN16" s="89" t="s">
        <v>28</v>
      </c>
      <c r="BO16" s="89" t="s">
        <v>28</v>
      </c>
      <c r="BP16" s="89" t="s">
        <v>28</v>
      </c>
      <c r="BQ16" s="89" t="s">
        <v>28</v>
      </c>
      <c r="BR16" s="90" t="s">
        <v>28</v>
      </c>
      <c r="BS16" s="90" t="s">
        <v>28</v>
      </c>
      <c r="BT16" s="90" t="s">
        <v>28</v>
      </c>
      <c r="BU16" s="90" t="s">
        <v>28</v>
      </c>
      <c r="BV16" s="101" t="s">
        <v>263</v>
      </c>
      <c r="BW16" s="102">
        <v>194</v>
      </c>
      <c r="BX16" s="102">
        <v>128</v>
      </c>
      <c r="BY16" s="102">
        <v>110</v>
      </c>
    </row>
    <row r="17" spans="1:77" x14ac:dyDescent="0.3">
      <c r="A17" t="s">
        <v>36</v>
      </c>
      <c r="B17" s="89">
        <v>118</v>
      </c>
      <c r="C17" s="89">
        <v>47193</v>
      </c>
      <c r="D17" s="103">
        <v>3.7008348680999998</v>
      </c>
      <c r="E17" s="90">
        <v>1.8547657015000001</v>
      </c>
      <c r="F17" s="90">
        <v>7.3843174421000004</v>
      </c>
      <c r="G17" s="90">
        <v>3.2710863000000002E-6</v>
      </c>
      <c r="H17" s="92">
        <v>2.5003708176999999</v>
      </c>
      <c r="I17" s="90">
        <v>2.0875888471000001</v>
      </c>
      <c r="J17" s="90">
        <v>2.9947727660000001</v>
      </c>
      <c r="K17" s="90">
        <v>0.19398345950000001</v>
      </c>
      <c r="L17" s="90">
        <v>9.72196491E-2</v>
      </c>
      <c r="M17" s="90">
        <v>0.38705737880000002</v>
      </c>
      <c r="N17" s="90" t="s">
        <v>28</v>
      </c>
      <c r="O17" s="89" t="s">
        <v>28</v>
      </c>
      <c r="P17" s="89" t="s">
        <v>28</v>
      </c>
      <c r="Q17" s="89" t="s">
        <v>28</v>
      </c>
      <c r="R17" s="89" t="s">
        <v>28</v>
      </c>
      <c r="S17" s="89">
        <v>81</v>
      </c>
      <c r="T17" s="89">
        <v>52958</v>
      </c>
      <c r="U17" s="103">
        <v>1.9910195294999999</v>
      </c>
      <c r="V17" s="90">
        <v>0.98045334910000004</v>
      </c>
      <c r="W17" s="90">
        <v>4.0431895819000001</v>
      </c>
      <c r="X17" s="90">
        <v>5.1921774999999995E-7</v>
      </c>
      <c r="Y17" s="92">
        <v>1.5295139545000001</v>
      </c>
      <c r="Z17" s="90">
        <v>1.2301993532</v>
      </c>
      <c r="AA17" s="90">
        <v>1.9016535253</v>
      </c>
      <c r="AB17" s="90">
        <v>0.1629949483</v>
      </c>
      <c r="AC17" s="90">
        <v>8.02648797E-2</v>
      </c>
      <c r="AD17" s="90">
        <v>0.33099598829999999</v>
      </c>
      <c r="AE17" s="89" t="s">
        <v>28</v>
      </c>
      <c r="AF17" s="89" t="s">
        <v>28</v>
      </c>
      <c r="AG17" s="89" t="s">
        <v>28</v>
      </c>
      <c r="AH17" s="89" t="s">
        <v>28</v>
      </c>
      <c r="AI17" s="89" t="s">
        <v>28</v>
      </c>
      <c r="AJ17" s="89">
        <v>81</v>
      </c>
      <c r="AK17" s="89">
        <v>56817</v>
      </c>
      <c r="AL17" s="103">
        <v>1.3566057105</v>
      </c>
      <c r="AM17" s="90">
        <v>0.662402202</v>
      </c>
      <c r="AN17" s="90">
        <v>2.7783407851000002</v>
      </c>
      <c r="AO17" s="90">
        <v>3.1302800000000001E-5</v>
      </c>
      <c r="AP17" s="92">
        <v>1.4256296530999999</v>
      </c>
      <c r="AQ17" s="90">
        <v>1.1466444435000001</v>
      </c>
      <c r="AR17" s="90">
        <v>1.7724935740000001</v>
      </c>
      <c r="AS17" s="90">
        <v>0.21807309929999999</v>
      </c>
      <c r="AT17" s="90">
        <v>0.1064805345</v>
      </c>
      <c r="AU17" s="90">
        <v>0.44661568299999999</v>
      </c>
      <c r="AV17" s="89" t="s">
        <v>28</v>
      </c>
      <c r="AW17" s="89" t="s">
        <v>28</v>
      </c>
      <c r="AX17" s="89" t="s">
        <v>28</v>
      </c>
      <c r="AY17" s="89" t="s">
        <v>28</v>
      </c>
      <c r="AZ17" s="89" t="s">
        <v>28</v>
      </c>
      <c r="BA17" s="89" t="s">
        <v>28</v>
      </c>
      <c r="BB17" s="89" t="s">
        <v>28</v>
      </c>
      <c r="BC17" s="89" t="s">
        <v>28</v>
      </c>
      <c r="BD17" s="89" t="s">
        <v>28</v>
      </c>
      <c r="BE17" s="89" t="s">
        <v>28</v>
      </c>
      <c r="BF17" s="89" t="s">
        <v>28</v>
      </c>
      <c r="BG17" s="89" t="s">
        <v>28</v>
      </c>
      <c r="BH17" s="89" t="s">
        <v>28</v>
      </c>
      <c r="BI17" s="89" t="s">
        <v>28</v>
      </c>
      <c r="BJ17" s="89" t="s">
        <v>28</v>
      </c>
      <c r="BK17" s="89">
        <v>1</v>
      </c>
      <c r="BL17" s="89">
        <v>2</v>
      </c>
      <c r="BM17" s="89">
        <v>3</v>
      </c>
      <c r="BN17" s="89" t="s">
        <v>28</v>
      </c>
      <c r="BO17" s="89" t="s">
        <v>28</v>
      </c>
      <c r="BP17" s="89" t="s">
        <v>28</v>
      </c>
      <c r="BQ17" s="89" t="s">
        <v>28</v>
      </c>
      <c r="BR17" s="90" t="s">
        <v>28</v>
      </c>
      <c r="BS17" s="90" t="s">
        <v>28</v>
      </c>
      <c r="BT17" s="90" t="s">
        <v>28</v>
      </c>
      <c r="BU17" s="90" t="s">
        <v>28</v>
      </c>
      <c r="BV17" s="101" t="s">
        <v>263</v>
      </c>
      <c r="BW17" s="102">
        <v>118</v>
      </c>
      <c r="BX17" s="102">
        <v>81</v>
      </c>
      <c r="BY17" s="102">
        <v>81</v>
      </c>
    </row>
    <row r="18" spans="1:77" x14ac:dyDescent="0.3">
      <c r="A18" t="s">
        <v>44</v>
      </c>
      <c r="B18" s="89">
        <v>60</v>
      </c>
      <c r="C18" s="89">
        <v>46018</v>
      </c>
      <c r="D18" s="103">
        <v>1.6239767755000001</v>
      </c>
      <c r="E18" s="90">
        <v>0.77388912620000005</v>
      </c>
      <c r="F18" s="90">
        <v>3.4078532416999998</v>
      </c>
      <c r="G18" s="90">
        <v>7.2858079999999998E-11</v>
      </c>
      <c r="H18" s="92">
        <v>1.3038376288</v>
      </c>
      <c r="I18" s="90">
        <v>1.0123574049999999</v>
      </c>
      <c r="J18" s="90">
        <v>1.6792414948000001</v>
      </c>
      <c r="K18" s="90">
        <v>8.5122585700000003E-2</v>
      </c>
      <c r="L18" s="90">
        <v>4.05642768E-2</v>
      </c>
      <c r="M18" s="90">
        <v>0.1786264951</v>
      </c>
      <c r="N18" s="90" t="s">
        <v>28</v>
      </c>
      <c r="O18" s="89" t="s">
        <v>28</v>
      </c>
      <c r="P18" s="89" t="s">
        <v>28</v>
      </c>
      <c r="Q18" s="89" t="s">
        <v>28</v>
      </c>
      <c r="R18" s="89" t="s">
        <v>28</v>
      </c>
      <c r="S18" s="89">
        <v>38</v>
      </c>
      <c r="T18" s="89">
        <v>49422</v>
      </c>
      <c r="U18" s="103">
        <v>0.72783379810000004</v>
      </c>
      <c r="V18" s="90">
        <v>0.33314101350000003</v>
      </c>
      <c r="W18" s="90">
        <v>1.5901435612999999</v>
      </c>
      <c r="X18" s="90">
        <v>1.513167E-12</v>
      </c>
      <c r="Y18" s="92">
        <v>0.76888834930000005</v>
      </c>
      <c r="Z18" s="90">
        <v>0.55947431889999999</v>
      </c>
      <c r="AA18" s="90">
        <v>1.0566870966999999</v>
      </c>
      <c r="AB18" s="90">
        <v>5.9584163099999997E-2</v>
      </c>
      <c r="AC18" s="90">
        <v>2.72726116E-2</v>
      </c>
      <c r="AD18" s="90">
        <v>0.1301772101</v>
      </c>
      <c r="AE18" s="89" t="s">
        <v>28</v>
      </c>
      <c r="AF18" s="89" t="s">
        <v>28</v>
      </c>
      <c r="AG18" s="89" t="s">
        <v>28</v>
      </c>
      <c r="AH18" s="89" t="s">
        <v>28</v>
      </c>
      <c r="AI18" s="89" t="s">
        <v>28</v>
      </c>
      <c r="AJ18" s="89">
        <v>47</v>
      </c>
      <c r="AK18" s="89">
        <v>48507</v>
      </c>
      <c r="AL18" s="103">
        <v>0.68940257630000001</v>
      </c>
      <c r="AM18" s="90">
        <v>0.31913263870000003</v>
      </c>
      <c r="AN18" s="90">
        <v>1.4892739086</v>
      </c>
      <c r="AO18" s="90">
        <v>2.169609E-8</v>
      </c>
      <c r="AP18" s="92">
        <v>0.96893231899999999</v>
      </c>
      <c r="AQ18" s="90">
        <v>0.72800260999999999</v>
      </c>
      <c r="AR18" s="90">
        <v>1.2895968037000001</v>
      </c>
      <c r="AS18" s="90">
        <v>0.11082081940000001</v>
      </c>
      <c r="AT18" s="90">
        <v>5.1300273200000003E-2</v>
      </c>
      <c r="AU18" s="90">
        <v>0.2393993881</v>
      </c>
      <c r="AV18" s="89" t="s">
        <v>28</v>
      </c>
      <c r="AW18" s="89" t="s">
        <v>28</v>
      </c>
      <c r="AX18" s="89" t="s">
        <v>28</v>
      </c>
      <c r="AY18" s="89" t="s">
        <v>28</v>
      </c>
      <c r="AZ18" s="89" t="s">
        <v>28</v>
      </c>
      <c r="BA18" s="89" t="s">
        <v>28</v>
      </c>
      <c r="BB18" s="89" t="s">
        <v>28</v>
      </c>
      <c r="BC18" s="89" t="s">
        <v>28</v>
      </c>
      <c r="BD18" s="89" t="s">
        <v>28</v>
      </c>
      <c r="BE18" s="89" t="s">
        <v>28</v>
      </c>
      <c r="BF18" s="89" t="s">
        <v>28</v>
      </c>
      <c r="BG18" s="89" t="s">
        <v>28</v>
      </c>
      <c r="BH18" s="89" t="s">
        <v>28</v>
      </c>
      <c r="BI18" s="89" t="s">
        <v>28</v>
      </c>
      <c r="BJ18" s="89" t="s">
        <v>28</v>
      </c>
      <c r="BK18" s="89">
        <v>1</v>
      </c>
      <c r="BL18" s="89">
        <v>2</v>
      </c>
      <c r="BM18" s="89">
        <v>3</v>
      </c>
      <c r="BN18" s="89" t="s">
        <v>28</v>
      </c>
      <c r="BO18" s="89" t="s">
        <v>28</v>
      </c>
      <c r="BP18" s="89" t="s">
        <v>28</v>
      </c>
      <c r="BQ18" s="89" t="s">
        <v>28</v>
      </c>
      <c r="BR18" s="90" t="s">
        <v>28</v>
      </c>
      <c r="BS18" s="90" t="s">
        <v>28</v>
      </c>
      <c r="BT18" s="90" t="s">
        <v>28</v>
      </c>
      <c r="BU18" s="90" t="s">
        <v>28</v>
      </c>
      <c r="BV18" s="101" t="s">
        <v>263</v>
      </c>
      <c r="BW18" s="102">
        <v>60</v>
      </c>
      <c r="BX18" s="102">
        <v>38</v>
      </c>
      <c r="BY18" s="102">
        <v>47</v>
      </c>
    </row>
    <row r="19" spans="1:77" x14ac:dyDescent="0.3">
      <c r="A19" t="s">
        <v>45</v>
      </c>
      <c r="B19" s="89">
        <v>6841</v>
      </c>
      <c r="C19" s="89">
        <v>474026</v>
      </c>
      <c r="D19" s="103">
        <v>19.078094995000001</v>
      </c>
      <c r="E19" s="90">
        <v>9.9739262227999994</v>
      </c>
      <c r="F19" s="90">
        <v>36.492520648000003</v>
      </c>
      <c r="G19" s="90" t="s">
        <v>28</v>
      </c>
      <c r="H19" s="92">
        <v>14.431697839</v>
      </c>
      <c r="I19" s="90">
        <v>14.093734022</v>
      </c>
      <c r="J19" s="90">
        <v>14.777765935</v>
      </c>
      <c r="K19" s="90" t="s">
        <v>28</v>
      </c>
      <c r="L19" s="90" t="s">
        <v>28</v>
      </c>
      <c r="M19" s="90" t="s">
        <v>28</v>
      </c>
      <c r="N19" s="90" t="s">
        <v>28</v>
      </c>
      <c r="O19" s="89" t="s">
        <v>28</v>
      </c>
      <c r="P19" s="89" t="s">
        <v>28</v>
      </c>
      <c r="Q19" s="89" t="s">
        <v>28</v>
      </c>
      <c r="R19" s="89" t="s">
        <v>28</v>
      </c>
      <c r="S19" s="89">
        <v>5487</v>
      </c>
      <c r="T19" s="89">
        <v>509330</v>
      </c>
      <c r="U19" s="103">
        <v>12.215222314</v>
      </c>
      <c r="V19" s="90">
        <v>6.3870135014000002</v>
      </c>
      <c r="W19" s="90">
        <v>23.361725497999998</v>
      </c>
      <c r="X19" s="90" t="s">
        <v>28</v>
      </c>
      <c r="Y19" s="92">
        <v>10.772976263</v>
      </c>
      <c r="Z19" s="90">
        <v>10.491667417</v>
      </c>
      <c r="AA19" s="90">
        <v>11.061827729000001</v>
      </c>
      <c r="AB19" s="90" t="s">
        <v>28</v>
      </c>
      <c r="AC19" s="90" t="s">
        <v>28</v>
      </c>
      <c r="AD19" s="90" t="s">
        <v>28</v>
      </c>
      <c r="AE19" s="89" t="s">
        <v>28</v>
      </c>
      <c r="AF19" s="89" t="s">
        <v>28</v>
      </c>
      <c r="AG19" s="89" t="s">
        <v>28</v>
      </c>
      <c r="AH19" s="89" t="s">
        <v>28</v>
      </c>
      <c r="AI19" s="89" t="s">
        <v>28</v>
      </c>
      <c r="AJ19" s="89">
        <v>3208</v>
      </c>
      <c r="AK19" s="89">
        <v>515683</v>
      </c>
      <c r="AL19" s="103">
        <v>6.2208760032999999</v>
      </c>
      <c r="AM19" s="90">
        <v>6.0092885644000003</v>
      </c>
      <c r="AN19" s="90">
        <v>6.4399134495999997</v>
      </c>
      <c r="AO19" s="90" t="s">
        <v>28</v>
      </c>
      <c r="AP19" s="92">
        <v>6.2208760032999999</v>
      </c>
      <c r="AQ19" s="90">
        <v>6.0092885644000003</v>
      </c>
      <c r="AR19" s="90">
        <v>6.4399134495999997</v>
      </c>
      <c r="AS19" s="90" t="s">
        <v>28</v>
      </c>
      <c r="AT19" s="90" t="s">
        <v>28</v>
      </c>
      <c r="AU19" s="90" t="s">
        <v>28</v>
      </c>
      <c r="AV19" s="89" t="s">
        <v>28</v>
      </c>
      <c r="AW19" s="89" t="s">
        <v>28</v>
      </c>
      <c r="AX19" s="89" t="s">
        <v>28</v>
      </c>
      <c r="AY19" s="89" t="s">
        <v>28</v>
      </c>
      <c r="AZ19" s="89" t="s">
        <v>28</v>
      </c>
      <c r="BA19" s="89" t="s">
        <v>28</v>
      </c>
      <c r="BB19" s="89" t="s">
        <v>28</v>
      </c>
      <c r="BC19" s="89" t="s">
        <v>28</v>
      </c>
      <c r="BD19" s="89" t="s">
        <v>28</v>
      </c>
      <c r="BE19" s="89" t="s">
        <v>28</v>
      </c>
      <c r="BF19" s="89" t="s">
        <v>28</v>
      </c>
      <c r="BG19" s="89" t="s">
        <v>28</v>
      </c>
      <c r="BH19" s="89" t="s">
        <v>28</v>
      </c>
      <c r="BI19" s="89" t="s">
        <v>28</v>
      </c>
      <c r="BJ19" s="89" t="s">
        <v>28</v>
      </c>
      <c r="BK19" s="89" t="s">
        <v>28</v>
      </c>
      <c r="BL19" s="89" t="s">
        <v>28</v>
      </c>
      <c r="BM19" s="89" t="s">
        <v>28</v>
      </c>
      <c r="BN19" s="89" t="s">
        <v>28</v>
      </c>
      <c r="BO19" s="89" t="s">
        <v>28</v>
      </c>
      <c r="BP19" s="89" t="s">
        <v>28</v>
      </c>
      <c r="BQ19" s="89" t="s">
        <v>28</v>
      </c>
      <c r="BR19" s="90" t="s">
        <v>28</v>
      </c>
      <c r="BS19" s="90" t="s">
        <v>28</v>
      </c>
      <c r="BT19" s="90" t="s">
        <v>28</v>
      </c>
      <c r="BU19" s="90" t="s">
        <v>28</v>
      </c>
      <c r="BV19" s="101" t="s">
        <v>28</v>
      </c>
      <c r="BW19" s="102">
        <v>6841</v>
      </c>
      <c r="BX19" s="102">
        <v>5487</v>
      </c>
      <c r="BY19" s="102">
        <v>3208</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09" t="s">
        <v>457</v>
      </c>
      <c r="B1" s="55"/>
      <c r="C1" s="55"/>
      <c r="D1" s="55"/>
      <c r="E1" s="55"/>
      <c r="F1" s="55"/>
      <c r="G1" s="55"/>
      <c r="H1" s="55"/>
      <c r="I1" s="55"/>
      <c r="J1" s="55"/>
      <c r="K1" s="55"/>
      <c r="L1" s="55"/>
    </row>
    <row r="2" spans="1:16" s="56" customFormat="1" ht="18.899999999999999" customHeight="1" x14ac:dyDescent="0.3">
      <c r="A2" s="1" t="s">
        <v>445</v>
      </c>
      <c r="B2" s="57"/>
      <c r="C2" s="57"/>
      <c r="D2" s="57"/>
      <c r="E2" s="57"/>
      <c r="F2" s="57"/>
      <c r="G2" s="57"/>
      <c r="H2" s="57"/>
      <c r="I2" s="57"/>
      <c r="J2" s="57"/>
      <c r="K2" s="55"/>
      <c r="L2" s="55"/>
    </row>
    <row r="3" spans="1:16" s="60" customFormat="1" ht="54" customHeight="1" x14ac:dyDescent="0.3">
      <c r="A3" s="106" t="s">
        <v>462</v>
      </c>
      <c r="B3" s="58" t="s">
        <v>427</v>
      </c>
      <c r="C3" s="58" t="s">
        <v>446</v>
      </c>
      <c r="D3" s="58" t="s">
        <v>447</v>
      </c>
      <c r="E3" s="58" t="s">
        <v>428</v>
      </c>
      <c r="F3" s="58" t="s">
        <v>448</v>
      </c>
      <c r="G3" s="58" t="s">
        <v>449</v>
      </c>
      <c r="H3" s="58" t="s">
        <v>429</v>
      </c>
      <c r="I3" s="58" t="s">
        <v>450</v>
      </c>
      <c r="J3" s="58" t="s">
        <v>451</v>
      </c>
      <c r="O3" s="61"/>
      <c r="P3" s="61"/>
    </row>
    <row r="4" spans="1:16" s="56" customFormat="1" ht="18.899999999999999" customHeight="1" x14ac:dyDescent="0.3">
      <c r="A4" s="72" t="s">
        <v>283</v>
      </c>
      <c r="B4" s="63">
        <v>15.6</v>
      </c>
      <c r="C4" s="104">
        <v>3.4412776846000002</v>
      </c>
      <c r="D4" s="104">
        <v>4.5152215431</v>
      </c>
      <c r="E4" s="63">
        <v>7.8</v>
      </c>
      <c r="F4" s="104">
        <v>1.4060134112</v>
      </c>
      <c r="G4" s="104">
        <v>1.6771271318000001</v>
      </c>
      <c r="H4" s="63">
        <v>10.8</v>
      </c>
      <c r="I4" s="104">
        <v>1.7128175849</v>
      </c>
      <c r="J4" s="104">
        <v>1.6689201629999999</v>
      </c>
    </row>
    <row r="5" spans="1:16" s="56" customFormat="1" ht="18.899999999999999" customHeight="1" x14ac:dyDescent="0.3">
      <c r="A5" s="72" t="s">
        <v>284</v>
      </c>
      <c r="B5" s="63" t="s">
        <v>422</v>
      </c>
      <c r="C5" s="104" t="s">
        <v>422</v>
      </c>
      <c r="D5" s="104" t="s">
        <v>422</v>
      </c>
      <c r="E5" s="63">
        <v>3.4</v>
      </c>
      <c r="F5" s="104">
        <v>1.782344307</v>
      </c>
      <c r="G5" s="104">
        <v>2.2668506628</v>
      </c>
      <c r="H5" s="63">
        <v>2.6</v>
      </c>
      <c r="I5" s="104">
        <v>1.2496395271</v>
      </c>
      <c r="J5" s="104">
        <v>1.1348237966000001</v>
      </c>
    </row>
    <row r="6" spans="1:16" s="56" customFormat="1" ht="18.899999999999999" customHeight="1" x14ac:dyDescent="0.3">
      <c r="A6" s="72" t="s">
        <v>285</v>
      </c>
      <c r="B6" s="63">
        <v>7.6</v>
      </c>
      <c r="C6" s="104">
        <v>2.0117528720000002</v>
      </c>
      <c r="D6" s="104">
        <v>2.5530794974000002</v>
      </c>
      <c r="E6" s="63">
        <v>15.6</v>
      </c>
      <c r="F6" s="104">
        <v>3.7563207319999998</v>
      </c>
      <c r="G6" s="104">
        <v>4.2969129202999996</v>
      </c>
      <c r="H6" s="63">
        <v>7.2</v>
      </c>
      <c r="I6" s="104">
        <v>1.6708437760999999</v>
      </c>
      <c r="J6" s="104">
        <v>1.5151365818</v>
      </c>
    </row>
    <row r="7" spans="1:16" s="56" customFormat="1" ht="18.899999999999999" customHeight="1" x14ac:dyDescent="0.3">
      <c r="A7" s="72" t="s">
        <v>286</v>
      </c>
      <c r="B7" s="63">
        <v>12.8</v>
      </c>
      <c r="C7" s="104">
        <v>3.0947775629000001</v>
      </c>
      <c r="D7" s="104">
        <v>4.2048839482</v>
      </c>
      <c r="E7" s="63">
        <v>8.6</v>
      </c>
      <c r="F7" s="104">
        <v>1.9170753455</v>
      </c>
      <c r="G7" s="104">
        <v>2.2481537626999999</v>
      </c>
      <c r="H7" s="63">
        <v>9</v>
      </c>
      <c r="I7" s="104">
        <v>2.0105441872999998</v>
      </c>
      <c r="J7" s="104">
        <v>2.1916585503000001</v>
      </c>
    </row>
    <row r="8" spans="1:16" s="56" customFormat="1" ht="18.899999999999999" customHeight="1" x14ac:dyDescent="0.3">
      <c r="A8" s="72" t="s">
        <v>287</v>
      </c>
      <c r="B8" s="63">
        <v>7</v>
      </c>
      <c r="C8" s="104">
        <v>2.8873123246999999</v>
      </c>
      <c r="D8" s="104">
        <v>3.6348817687000001</v>
      </c>
      <c r="E8" s="63">
        <v>6.4</v>
      </c>
      <c r="F8" s="104">
        <v>2.1615779519</v>
      </c>
      <c r="G8" s="104">
        <v>2.3415149439</v>
      </c>
      <c r="H8" s="63">
        <v>4.4000000000000004</v>
      </c>
      <c r="I8" s="104">
        <v>1.5567506368999999</v>
      </c>
      <c r="J8" s="104">
        <v>1.8018898382999999</v>
      </c>
    </row>
    <row r="9" spans="1:16" s="56" customFormat="1" ht="18.899999999999999" customHeight="1" x14ac:dyDescent="0.3">
      <c r="A9" s="72" t="s">
        <v>288</v>
      </c>
      <c r="B9" s="63">
        <v>15.2</v>
      </c>
      <c r="C9" s="104">
        <v>3.3558528722999998</v>
      </c>
      <c r="D9" s="104">
        <v>4.8774393905000002</v>
      </c>
      <c r="E9" s="63">
        <v>15</v>
      </c>
      <c r="F9" s="104">
        <v>2.8686173263999999</v>
      </c>
      <c r="G9" s="104">
        <v>3.4689343827000001</v>
      </c>
      <c r="H9" s="63">
        <v>13.6</v>
      </c>
      <c r="I9" s="104">
        <v>2.3659580390000001</v>
      </c>
      <c r="J9" s="104">
        <v>2.5650684454000001</v>
      </c>
    </row>
    <row r="10" spans="1:16" s="56" customFormat="1" ht="18.899999999999999" customHeight="1" x14ac:dyDescent="0.3">
      <c r="A10" s="72" t="s">
        <v>289</v>
      </c>
      <c r="B10" s="63">
        <v>10.8</v>
      </c>
      <c r="C10" s="104">
        <v>3.4090909091000001</v>
      </c>
      <c r="D10" s="104">
        <v>4.8684869630999996</v>
      </c>
      <c r="E10" s="63">
        <v>5.8</v>
      </c>
      <c r="F10" s="104">
        <v>1.7412188531999999</v>
      </c>
      <c r="G10" s="104">
        <v>2.1661927614000001</v>
      </c>
      <c r="H10" s="63">
        <v>4.2</v>
      </c>
      <c r="I10" s="104">
        <v>1.2447394938</v>
      </c>
      <c r="J10" s="104">
        <v>1.4132058092999999</v>
      </c>
    </row>
    <row r="11" spans="1:16" s="56" customFormat="1" ht="18.899999999999999" customHeight="1" x14ac:dyDescent="0.3">
      <c r="A11" s="72" t="s">
        <v>290</v>
      </c>
      <c r="B11" s="63">
        <v>25.8</v>
      </c>
      <c r="C11" s="104">
        <v>4.1371347935999996</v>
      </c>
      <c r="D11" s="104">
        <v>5.8809624912</v>
      </c>
      <c r="E11" s="63">
        <v>19.600000000000001</v>
      </c>
      <c r="F11" s="104">
        <v>2.9657426461999998</v>
      </c>
      <c r="G11" s="104">
        <v>3.8574654321000001</v>
      </c>
      <c r="H11" s="63">
        <v>15.6</v>
      </c>
      <c r="I11" s="104">
        <v>2.2559652928</v>
      </c>
      <c r="J11" s="104">
        <v>2.3227169271000001</v>
      </c>
    </row>
    <row r="12" spans="1:16" s="56" customFormat="1" ht="18.899999999999999" customHeight="1" x14ac:dyDescent="0.3">
      <c r="A12" s="72" t="s">
        <v>291</v>
      </c>
      <c r="B12" s="63">
        <v>30.2</v>
      </c>
      <c r="C12" s="104">
        <v>11.182700141</v>
      </c>
      <c r="D12" s="104">
        <v>16.025718808000001</v>
      </c>
      <c r="E12" s="63">
        <v>18.600000000000001</v>
      </c>
      <c r="F12" s="104">
        <v>6.7489114659</v>
      </c>
      <c r="G12" s="104">
        <v>8.2799191026999992</v>
      </c>
      <c r="H12" s="63">
        <v>13</v>
      </c>
      <c r="I12" s="104">
        <v>4.7369188165000002</v>
      </c>
      <c r="J12" s="104">
        <v>5.6742152439</v>
      </c>
    </row>
    <row r="13" spans="1:16" s="56" customFormat="1" ht="18.899999999999999" customHeight="1" x14ac:dyDescent="0.3">
      <c r="A13" s="72" t="s">
        <v>292</v>
      </c>
      <c r="B13" s="63">
        <v>13</v>
      </c>
      <c r="C13" s="104">
        <v>3.8982847547000001</v>
      </c>
      <c r="D13" s="104">
        <v>4.9474889489000002</v>
      </c>
      <c r="E13" s="63">
        <v>7.8</v>
      </c>
      <c r="F13" s="104">
        <v>2.1965643480999999</v>
      </c>
      <c r="G13" s="104">
        <v>2.8353198511</v>
      </c>
      <c r="H13" s="63">
        <v>10.8</v>
      </c>
      <c r="I13" s="104">
        <v>2.9317552526999999</v>
      </c>
      <c r="J13" s="104">
        <v>2.9646504769000002</v>
      </c>
    </row>
    <row r="14" spans="1:16" s="56" customFormat="1" ht="18.899999999999999" customHeight="1" x14ac:dyDescent="0.3">
      <c r="A14" s="72" t="s">
        <v>293</v>
      </c>
      <c r="B14" s="63">
        <v>78.8</v>
      </c>
      <c r="C14" s="104">
        <v>13.637937001999999</v>
      </c>
      <c r="D14" s="104">
        <v>18.530685034000001</v>
      </c>
      <c r="E14" s="63">
        <v>44</v>
      </c>
      <c r="F14" s="104">
        <v>7.4566160521000002</v>
      </c>
      <c r="G14" s="104">
        <v>9.2501452379</v>
      </c>
      <c r="H14" s="63">
        <v>27.6</v>
      </c>
      <c r="I14" s="104">
        <v>5.3654743390000004</v>
      </c>
      <c r="J14" s="104">
        <v>6.355701936</v>
      </c>
    </row>
    <row r="15" spans="1:16" s="56" customFormat="1" ht="18.899999999999999" customHeight="1" x14ac:dyDescent="0.3">
      <c r="A15" s="72" t="s">
        <v>294</v>
      </c>
      <c r="B15" s="63">
        <v>63.2</v>
      </c>
      <c r="C15" s="104">
        <v>15.173341016</v>
      </c>
      <c r="D15" s="104">
        <v>23.131256033</v>
      </c>
      <c r="E15" s="63">
        <v>43.2</v>
      </c>
      <c r="F15" s="104">
        <v>9.7680097680000006</v>
      </c>
      <c r="G15" s="104">
        <v>11.502765886000001</v>
      </c>
      <c r="H15" s="63">
        <v>29.6</v>
      </c>
      <c r="I15" s="104">
        <v>7.4293459164</v>
      </c>
      <c r="J15" s="104">
        <v>8.4963092056999994</v>
      </c>
    </row>
    <row r="16" spans="1:16" s="56" customFormat="1" ht="18.899999999999999" customHeight="1" x14ac:dyDescent="0.3">
      <c r="A16" s="72" t="s">
        <v>295</v>
      </c>
      <c r="B16" s="63">
        <v>296</v>
      </c>
      <c r="C16" s="104">
        <v>6.2525348114000003</v>
      </c>
      <c r="D16" s="104">
        <v>6.0357420103999999</v>
      </c>
      <c r="E16" s="63">
        <v>197.6</v>
      </c>
      <c r="F16" s="104">
        <v>3.8520020274000002</v>
      </c>
      <c r="G16" s="104">
        <v>3.6828741948000001</v>
      </c>
      <c r="H16" s="63">
        <v>149.80000000000001</v>
      </c>
      <c r="I16" s="104">
        <v>2.8855748227000002</v>
      </c>
      <c r="J16" s="104">
        <v>2.5792348718999998</v>
      </c>
    </row>
    <row r="17" spans="1:10" s="56" customFormat="1" ht="18.899999999999999" customHeight="1" x14ac:dyDescent="0.3">
      <c r="A17" s="72" t="s">
        <v>296</v>
      </c>
      <c r="B17" s="63" t="s">
        <v>422</v>
      </c>
      <c r="C17" s="104" t="s">
        <v>422</v>
      </c>
      <c r="D17" s="104" t="s">
        <v>422</v>
      </c>
      <c r="E17" s="63">
        <v>1.4</v>
      </c>
      <c r="F17" s="104">
        <v>19.774011299000001</v>
      </c>
      <c r="G17" s="104">
        <v>19.15748644</v>
      </c>
      <c r="H17" s="63">
        <v>2.2000000000000002</v>
      </c>
      <c r="I17" s="104">
        <v>46.218487394999997</v>
      </c>
      <c r="J17" s="104">
        <v>45.79542807</v>
      </c>
    </row>
    <row r="18" spans="1:10" s="56" customFormat="1" ht="18.899999999999999" customHeight="1" x14ac:dyDescent="0.3">
      <c r="A18" s="73" t="s">
        <v>169</v>
      </c>
      <c r="B18" s="74">
        <v>285.60000000000002</v>
      </c>
      <c r="C18" s="105">
        <v>6.0991756716000003</v>
      </c>
      <c r="D18" s="105">
        <v>9.0017373166999999</v>
      </c>
      <c r="E18" s="74">
        <v>197.2</v>
      </c>
      <c r="F18" s="105">
        <v>3.8723613157000001</v>
      </c>
      <c r="G18" s="105">
        <v>4.7103560084999998</v>
      </c>
      <c r="H18" s="74">
        <v>150.6</v>
      </c>
      <c r="I18" s="105">
        <v>2.9163778045000002</v>
      </c>
      <c r="J18" s="105">
        <v>3.0540257084000002</v>
      </c>
    </row>
    <row r="19" spans="1:10" s="56" customFormat="1" ht="18.899999999999999" customHeight="1" x14ac:dyDescent="0.3">
      <c r="A19" s="75" t="s">
        <v>29</v>
      </c>
      <c r="B19" s="76">
        <v>1368.2</v>
      </c>
      <c r="C19" s="107">
        <v>14.431697839</v>
      </c>
      <c r="D19" s="107">
        <v>19.284467810999999</v>
      </c>
      <c r="E19" s="76">
        <v>1097.4000000000001</v>
      </c>
      <c r="F19" s="107">
        <v>10.772976263</v>
      </c>
      <c r="G19" s="107">
        <v>12.271975189000001</v>
      </c>
      <c r="H19" s="76">
        <v>641.6</v>
      </c>
      <c r="I19" s="107">
        <v>6.2208760032999999</v>
      </c>
      <c r="J19" s="107">
        <v>6.2208760032999999</v>
      </c>
    </row>
    <row r="20" spans="1:10" ht="18.899999999999999" customHeight="1" x14ac:dyDescent="0.25">
      <c r="A20" s="66" t="s">
        <v>416</v>
      </c>
    </row>
    <row r="22" spans="1:10" ht="15.6" x14ac:dyDescent="0.3">
      <c r="A22" s="110" t="s">
        <v>472</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09" t="s">
        <v>464</v>
      </c>
      <c r="B1" s="55"/>
      <c r="C1" s="55"/>
      <c r="D1" s="55"/>
      <c r="E1" s="55"/>
      <c r="F1" s="55"/>
      <c r="G1" s="55"/>
      <c r="H1" s="55"/>
      <c r="I1" s="55"/>
      <c r="J1" s="55"/>
      <c r="K1" s="55"/>
      <c r="L1" s="55"/>
    </row>
    <row r="2" spans="1:16" s="56" customFormat="1" ht="18.899999999999999" customHeight="1" x14ac:dyDescent="0.3">
      <c r="A2" s="1" t="s">
        <v>445</v>
      </c>
      <c r="B2" s="57"/>
      <c r="C2" s="57"/>
      <c r="D2" s="57"/>
      <c r="E2" s="57"/>
      <c r="F2" s="57"/>
      <c r="G2" s="57"/>
      <c r="H2" s="57"/>
      <c r="I2" s="57"/>
      <c r="J2" s="57"/>
      <c r="K2" s="55"/>
      <c r="L2" s="55"/>
    </row>
    <row r="3" spans="1:16" s="60" customFormat="1" ht="54" customHeight="1" x14ac:dyDescent="0.3">
      <c r="A3" s="106" t="s">
        <v>463</v>
      </c>
      <c r="B3" s="58" t="s">
        <v>427</v>
      </c>
      <c r="C3" s="58" t="s">
        <v>446</v>
      </c>
      <c r="D3" s="58" t="s">
        <v>447</v>
      </c>
      <c r="E3" s="58" t="s">
        <v>428</v>
      </c>
      <c r="F3" s="58" t="s">
        <v>448</v>
      </c>
      <c r="G3" s="58" t="s">
        <v>449</v>
      </c>
      <c r="H3" s="58" t="s">
        <v>429</v>
      </c>
      <c r="I3" s="58" t="s">
        <v>450</v>
      </c>
      <c r="J3" s="58" t="s">
        <v>451</v>
      </c>
      <c r="O3" s="61"/>
      <c r="P3" s="61"/>
    </row>
    <row r="4" spans="1:16" s="56" customFormat="1" ht="18.899999999999999" customHeight="1" x14ac:dyDescent="0.3">
      <c r="A4" s="72" t="s">
        <v>297</v>
      </c>
      <c r="B4" s="63">
        <v>11.6</v>
      </c>
      <c r="C4" s="104">
        <v>4.3328851037999998</v>
      </c>
      <c r="D4" s="104">
        <v>5.5751308998000004</v>
      </c>
      <c r="E4" s="63">
        <v>6</v>
      </c>
      <c r="F4" s="104">
        <v>1.5756302521000001</v>
      </c>
      <c r="G4" s="104">
        <v>1.8633882289000001</v>
      </c>
      <c r="H4" s="63">
        <v>8.8000000000000007</v>
      </c>
      <c r="I4" s="104">
        <v>1.8592073015999999</v>
      </c>
      <c r="J4" s="104">
        <v>1.8745034454</v>
      </c>
    </row>
    <row r="5" spans="1:16" s="56" customFormat="1" ht="18.899999999999999" customHeight="1" x14ac:dyDescent="0.3">
      <c r="A5" s="72" t="s">
        <v>298</v>
      </c>
      <c r="B5" s="63">
        <v>4</v>
      </c>
      <c r="C5" s="104">
        <v>2.1551724137999999</v>
      </c>
      <c r="D5" s="104">
        <v>2.6546805494000001</v>
      </c>
      <c r="E5" s="63">
        <v>1.8</v>
      </c>
      <c r="F5" s="104">
        <v>1.0347206254000001</v>
      </c>
      <c r="G5" s="104">
        <v>1.1639850453</v>
      </c>
      <c r="H5" s="63">
        <v>2</v>
      </c>
      <c r="I5" s="104">
        <v>1.2721027859</v>
      </c>
      <c r="J5" s="104">
        <v>1.2467367189</v>
      </c>
    </row>
    <row r="6" spans="1:16" s="56" customFormat="1" ht="18.899999999999999" customHeight="1" x14ac:dyDescent="0.3">
      <c r="A6" s="72" t="s">
        <v>284</v>
      </c>
      <c r="B6" s="63">
        <v>4.5999999999999996</v>
      </c>
      <c r="C6" s="104">
        <v>2.3539044109999998</v>
      </c>
      <c r="D6" s="104">
        <v>2.7896634879</v>
      </c>
      <c r="E6" s="63">
        <v>3.4</v>
      </c>
      <c r="F6" s="104">
        <v>1.782344307</v>
      </c>
      <c r="G6" s="104">
        <v>2.2474057422999998</v>
      </c>
      <c r="H6" s="63">
        <v>2.6</v>
      </c>
      <c r="I6" s="104">
        <v>1.2496395271</v>
      </c>
      <c r="J6" s="104">
        <v>1.1705099324999999</v>
      </c>
    </row>
    <row r="7" spans="1:16" s="56" customFormat="1" ht="18.899999999999999" customHeight="1" x14ac:dyDescent="0.3">
      <c r="A7" s="72" t="s">
        <v>299</v>
      </c>
      <c r="B7" s="63">
        <v>4.4000000000000004</v>
      </c>
      <c r="C7" s="104">
        <v>1.5308607613</v>
      </c>
      <c r="D7" s="104">
        <v>1.7733161544</v>
      </c>
      <c r="E7" s="63">
        <v>4.2</v>
      </c>
      <c r="F7" s="104">
        <v>1.3255065329</v>
      </c>
      <c r="G7" s="104">
        <v>1.4917241545</v>
      </c>
      <c r="H7" s="63">
        <v>3.8</v>
      </c>
      <c r="I7" s="104">
        <v>1.1360239163000001</v>
      </c>
      <c r="J7" s="104">
        <v>0.99562412389999999</v>
      </c>
    </row>
    <row r="8" spans="1:16" s="56" customFormat="1" ht="18.899999999999999" customHeight="1" x14ac:dyDescent="0.3">
      <c r="A8" s="72" t="s">
        <v>300</v>
      </c>
      <c r="B8" s="63">
        <v>3.2</v>
      </c>
      <c r="C8" s="104">
        <v>3.5413899955999999</v>
      </c>
      <c r="D8" s="104">
        <v>4.6071490369000001</v>
      </c>
      <c r="E8" s="63">
        <v>11.4</v>
      </c>
      <c r="F8" s="104">
        <v>11.580658269000001</v>
      </c>
      <c r="G8" s="104">
        <v>13.427931646999999</v>
      </c>
      <c r="H8" s="63">
        <v>3.4</v>
      </c>
      <c r="I8" s="104">
        <v>3.5262393693999998</v>
      </c>
      <c r="J8" s="104">
        <v>3.7148766607999999</v>
      </c>
    </row>
    <row r="9" spans="1:16" s="56" customFormat="1" ht="18.899999999999999" customHeight="1" x14ac:dyDescent="0.3">
      <c r="A9" s="72" t="s">
        <v>301</v>
      </c>
      <c r="B9" s="63">
        <v>5</v>
      </c>
      <c r="C9" s="104">
        <v>2.0719376761000001</v>
      </c>
      <c r="D9" s="104">
        <v>2.7100236534</v>
      </c>
      <c r="E9" s="63">
        <v>3.6</v>
      </c>
      <c r="F9" s="104">
        <v>1.3958898797999999</v>
      </c>
      <c r="G9" s="104">
        <v>1.4361113776000001</v>
      </c>
      <c r="H9" s="63">
        <v>4.2</v>
      </c>
      <c r="I9" s="104">
        <v>1.7009557751</v>
      </c>
      <c r="J9" s="104">
        <v>1.7199611561999999</v>
      </c>
    </row>
    <row r="10" spans="1:16" s="56" customFormat="1" ht="18.899999999999999" customHeight="1" x14ac:dyDescent="0.3">
      <c r="A10" s="72" t="s">
        <v>302</v>
      </c>
      <c r="B10" s="63">
        <v>7.8</v>
      </c>
      <c r="C10" s="104">
        <v>4.5275133503999996</v>
      </c>
      <c r="D10" s="104">
        <v>5.8735206469000003</v>
      </c>
      <c r="E10" s="63">
        <v>5</v>
      </c>
      <c r="F10" s="104">
        <v>2.6219192448999999</v>
      </c>
      <c r="G10" s="104">
        <v>3.2849579102000002</v>
      </c>
      <c r="H10" s="63">
        <v>4.8</v>
      </c>
      <c r="I10" s="104">
        <v>2.3913909923999999</v>
      </c>
      <c r="J10" s="104">
        <v>2.8378286306999998</v>
      </c>
    </row>
    <row r="11" spans="1:16" s="56" customFormat="1" ht="18.899999999999999" customHeight="1" x14ac:dyDescent="0.3">
      <c r="A11" s="72" t="s">
        <v>287</v>
      </c>
      <c r="B11" s="63">
        <v>7</v>
      </c>
      <c r="C11" s="104">
        <v>2.8873123246999999</v>
      </c>
      <c r="D11" s="104">
        <v>3.6082260909000001</v>
      </c>
      <c r="E11" s="63">
        <v>6.4</v>
      </c>
      <c r="F11" s="104">
        <v>2.1615779519</v>
      </c>
      <c r="G11" s="104">
        <v>2.3512848266000002</v>
      </c>
      <c r="H11" s="63">
        <v>4.4000000000000004</v>
      </c>
      <c r="I11" s="104">
        <v>1.5567506368999999</v>
      </c>
      <c r="J11" s="104">
        <v>1.8044631319</v>
      </c>
    </row>
    <row r="12" spans="1:16" s="56" customFormat="1" ht="18.899999999999999" customHeight="1" x14ac:dyDescent="0.3">
      <c r="A12" s="72" t="s">
        <v>303</v>
      </c>
      <c r="B12" s="63">
        <v>7.4</v>
      </c>
      <c r="C12" s="104">
        <v>3.9491941508999999</v>
      </c>
      <c r="D12" s="104">
        <v>5.8089132529</v>
      </c>
      <c r="E12" s="63">
        <v>7.8</v>
      </c>
      <c r="F12" s="104">
        <v>3.5303702363</v>
      </c>
      <c r="G12" s="104">
        <v>4.2778770652000002</v>
      </c>
      <c r="H12" s="63">
        <v>6.8</v>
      </c>
      <c r="I12" s="104">
        <v>3.0308432876000002</v>
      </c>
      <c r="J12" s="104">
        <v>3.2321361632999999</v>
      </c>
    </row>
    <row r="13" spans="1:16" s="56" customFormat="1" ht="18.899999999999999" customHeight="1" x14ac:dyDescent="0.3">
      <c r="A13" s="72" t="s">
        <v>304</v>
      </c>
      <c r="B13" s="63">
        <v>0</v>
      </c>
      <c r="C13" s="104">
        <v>0</v>
      </c>
      <c r="D13" s="104">
        <v>2.1181337000000001E-8</v>
      </c>
      <c r="E13" s="63" t="s">
        <v>422</v>
      </c>
      <c r="F13" s="104" t="s">
        <v>422</v>
      </c>
      <c r="G13" s="104" t="s">
        <v>422</v>
      </c>
      <c r="H13" s="63" t="s">
        <v>422</v>
      </c>
      <c r="I13" s="104" t="s">
        <v>422</v>
      </c>
      <c r="J13" s="104" t="s">
        <v>422</v>
      </c>
    </row>
    <row r="14" spans="1:16" s="56" customFormat="1" ht="18.899999999999999" customHeight="1" x14ac:dyDescent="0.3">
      <c r="A14" s="72" t="s">
        <v>305</v>
      </c>
      <c r="B14" s="63">
        <v>7.8</v>
      </c>
      <c r="C14" s="104">
        <v>3.3028455284999998</v>
      </c>
      <c r="D14" s="104">
        <v>4.3197260505999999</v>
      </c>
      <c r="E14" s="63">
        <v>7</v>
      </c>
      <c r="F14" s="104">
        <v>2.5710717696000001</v>
      </c>
      <c r="G14" s="104">
        <v>3.0816824627999999</v>
      </c>
      <c r="H14" s="63">
        <v>5.8</v>
      </c>
      <c r="I14" s="104">
        <v>1.8692793606</v>
      </c>
      <c r="J14" s="104">
        <v>2.1776427909999998</v>
      </c>
    </row>
    <row r="15" spans="1:16" s="56" customFormat="1" ht="18.899999999999999" customHeight="1" x14ac:dyDescent="0.3">
      <c r="A15" s="72" t="s">
        <v>306</v>
      </c>
      <c r="B15" s="63">
        <v>4.5999999999999996</v>
      </c>
      <c r="C15" s="104">
        <v>2.2094140250000001</v>
      </c>
      <c r="D15" s="104">
        <v>2.9804883761999998</v>
      </c>
      <c r="E15" s="63">
        <v>2.2000000000000002</v>
      </c>
      <c r="F15" s="104">
        <v>0.95139249260000003</v>
      </c>
      <c r="G15" s="104">
        <v>1.0965408716</v>
      </c>
      <c r="H15" s="63">
        <v>2.6</v>
      </c>
      <c r="I15" s="104">
        <v>1.0718113612</v>
      </c>
      <c r="J15" s="104">
        <v>1.2067294496000001</v>
      </c>
    </row>
    <row r="16" spans="1:16" s="56" customFormat="1" ht="18.899999999999999" customHeight="1" x14ac:dyDescent="0.3">
      <c r="A16" s="72" t="s">
        <v>307</v>
      </c>
      <c r="B16" s="63">
        <v>6.2</v>
      </c>
      <c r="C16" s="104">
        <v>5.7090239410999999</v>
      </c>
      <c r="D16" s="104">
        <v>7.8649276273000002</v>
      </c>
      <c r="E16" s="63">
        <v>3.6</v>
      </c>
      <c r="F16" s="104">
        <v>3.5342627135</v>
      </c>
      <c r="G16" s="104">
        <v>4.5186352496</v>
      </c>
      <c r="H16" s="63">
        <v>1.6</v>
      </c>
      <c r="I16" s="104">
        <v>1.6870518768</v>
      </c>
      <c r="J16" s="104">
        <v>1.9170312811000001</v>
      </c>
    </row>
    <row r="17" spans="1:12" s="56" customFormat="1" ht="18.899999999999999" customHeight="1" x14ac:dyDescent="0.3">
      <c r="A17" s="72" t="s">
        <v>308</v>
      </c>
      <c r="B17" s="63" t="s">
        <v>422</v>
      </c>
      <c r="C17" s="104" t="s">
        <v>422</v>
      </c>
      <c r="D17" s="104" t="s">
        <v>422</v>
      </c>
      <c r="E17" s="63" t="s">
        <v>422</v>
      </c>
      <c r="F17" s="104" t="s">
        <v>422</v>
      </c>
      <c r="G17" s="104" t="s">
        <v>422</v>
      </c>
      <c r="H17" s="63" t="s">
        <v>422</v>
      </c>
      <c r="I17" s="104" t="s">
        <v>422</v>
      </c>
      <c r="J17" s="104" t="s">
        <v>422</v>
      </c>
    </row>
    <row r="18" spans="1:12" s="56" customFormat="1" ht="18.899999999999999" customHeight="1" x14ac:dyDescent="0.3">
      <c r="A18" s="72" t="s">
        <v>309</v>
      </c>
      <c r="B18" s="63">
        <v>10.4</v>
      </c>
      <c r="C18" s="104">
        <v>5.1434223541000001</v>
      </c>
      <c r="D18" s="104">
        <v>6.9183737619999999</v>
      </c>
      <c r="E18" s="63">
        <v>5.2</v>
      </c>
      <c r="F18" s="104">
        <v>2.2630342066</v>
      </c>
      <c r="G18" s="104">
        <v>2.6879224747000001</v>
      </c>
      <c r="H18" s="63">
        <v>5.6</v>
      </c>
      <c r="I18" s="104">
        <v>2.1969399764999999</v>
      </c>
      <c r="J18" s="104">
        <v>2.259543512</v>
      </c>
    </row>
    <row r="19" spans="1:12" s="56" customFormat="1" ht="18.899999999999999" customHeight="1" x14ac:dyDescent="0.3">
      <c r="A19" s="72" t="s">
        <v>310</v>
      </c>
      <c r="B19" s="63">
        <v>5.6</v>
      </c>
      <c r="C19" s="104">
        <v>2.619760479</v>
      </c>
      <c r="D19" s="104">
        <v>3.5085777328000001</v>
      </c>
      <c r="E19" s="63">
        <v>5.6</v>
      </c>
      <c r="F19" s="104">
        <v>2.4811696943000001</v>
      </c>
      <c r="G19" s="104">
        <v>3.2001955295000002</v>
      </c>
      <c r="H19" s="63">
        <v>4.2</v>
      </c>
      <c r="I19" s="104">
        <v>1.7870819505</v>
      </c>
      <c r="J19" s="104">
        <v>1.9072482353</v>
      </c>
    </row>
    <row r="20" spans="1:12" s="56" customFormat="1" ht="18.899999999999999" customHeight="1" x14ac:dyDescent="0.3">
      <c r="A20" s="72" t="s">
        <v>311</v>
      </c>
      <c r="B20" s="63">
        <v>9.4</v>
      </c>
      <c r="C20" s="104">
        <v>6.1972573840000003</v>
      </c>
      <c r="D20" s="104">
        <v>8.7565273446000003</v>
      </c>
      <c r="E20" s="63">
        <v>8.8000000000000007</v>
      </c>
      <c r="F20" s="104">
        <v>5.5689153272</v>
      </c>
      <c r="G20" s="104">
        <v>7.2520409336</v>
      </c>
      <c r="H20" s="63">
        <v>5.4</v>
      </c>
      <c r="I20" s="104">
        <v>3.5238841033999999</v>
      </c>
      <c r="J20" s="104">
        <v>3.8577544769999998</v>
      </c>
    </row>
    <row r="21" spans="1:12" s="56" customFormat="1" ht="18.899999999999999" customHeight="1" x14ac:dyDescent="0.3">
      <c r="A21" s="72" t="s">
        <v>312</v>
      </c>
      <c r="B21" s="63">
        <v>6.4</v>
      </c>
      <c r="C21" s="104">
        <v>4.9230769231</v>
      </c>
      <c r="D21" s="104">
        <v>6.1182092590000003</v>
      </c>
      <c r="E21" s="63">
        <v>4.2</v>
      </c>
      <c r="F21" s="104">
        <v>3.2026841543</v>
      </c>
      <c r="G21" s="104">
        <v>4.0509411144999996</v>
      </c>
      <c r="H21" s="63">
        <v>3.4</v>
      </c>
      <c r="I21" s="104">
        <v>2.4977960623</v>
      </c>
      <c r="J21" s="104">
        <v>2.5725005583999998</v>
      </c>
    </row>
    <row r="22" spans="1:12" s="56" customFormat="1" ht="18.899999999999999" customHeight="1" x14ac:dyDescent="0.3">
      <c r="A22" s="72" t="s">
        <v>313</v>
      </c>
      <c r="B22" s="63">
        <v>23.8</v>
      </c>
      <c r="C22" s="104">
        <v>16.992717407000001</v>
      </c>
      <c r="D22" s="104">
        <v>24.299186316</v>
      </c>
      <c r="E22" s="63">
        <v>14.4</v>
      </c>
      <c r="F22" s="104">
        <v>9.9681572753999994</v>
      </c>
      <c r="G22" s="104">
        <v>11.832857542999999</v>
      </c>
      <c r="H22" s="63">
        <v>9.6</v>
      </c>
      <c r="I22" s="104">
        <v>6.9404279931000001</v>
      </c>
      <c r="J22" s="104">
        <v>8.7342637047</v>
      </c>
    </row>
    <row r="23" spans="1:12" s="56" customFormat="1" ht="18.899999999999999" customHeight="1" x14ac:dyDescent="0.3">
      <c r="A23" s="72" t="s">
        <v>314</v>
      </c>
      <c r="B23" s="63">
        <v>7.6</v>
      </c>
      <c r="C23" s="104">
        <v>4.2081949059000001</v>
      </c>
      <c r="D23" s="104">
        <v>4.8179175621999999</v>
      </c>
      <c r="E23" s="63">
        <v>3.6</v>
      </c>
      <c r="F23" s="104">
        <v>1.9305019305</v>
      </c>
      <c r="G23" s="104">
        <v>2.2966287222999999</v>
      </c>
      <c r="H23" s="63">
        <v>5.2</v>
      </c>
      <c r="I23" s="104">
        <v>2.8393578683</v>
      </c>
      <c r="J23" s="104">
        <v>2.7957884580000001</v>
      </c>
    </row>
    <row r="24" spans="1:12" s="56" customFormat="1" ht="18.899999999999999" customHeight="1" x14ac:dyDescent="0.3">
      <c r="A24" s="72" t="s">
        <v>315</v>
      </c>
      <c r="B24" s="63">
        <v>5.4</v>
      </c>
      <c r="C24" s="104">
        <v>3.5321821035999998</v>
      </c>
      <c r="D24" s="104">
        <v>4.8380316813000004</v>
      </c>
      <c r="E24" s="63">
        <v>4.2</v>
      </c>
      <c r="F24" s="104">
        <v>2.4908077334000001</v>
      </c>
      <c r="G24" s="104">
        <v>3.1912781990000001</v>
      </c>
      <c r="H24" s="63">
        <v>5.6</v>
      </c>
      <c r="I24" s="104">
        <v>3.0231051609000001</v>
      </c>
      <c r="J24" s="104">
        <v>3.3023740938000001</v>
      </c>
    </row>
    <row r="25" spans="1:12" s="56" customFormat="1" ht="18.899999999999999" customHeight="1" x14ac:dyDescent="0.3">
      <c r="A25" s="72" t="s">
        <v>296</v>
      </c>
      <c r="B25" s="63" t="s">
        <v>422</v>
      </c>
      <c r="C25" s="104" t="s">
        <v>422</v>
      </c>
      <c r="D25" s="104" t="s">
        <v>422</v>
      </c>
      <c r="E25" s="63">
        <v>1.4</v>
      </c>
      <c r="F25" s="104">
        <v>19.774011299000001</v>
      </c>
      <c r="G25" s="104">
        <v>19.15748644</v>
      </c>
      <c r="H25" s="63">
        <v>2.2000000000000002</v>
      </c>
      <c r="I25" s="104">
        <v>46.218487394999997</v>
      </c>
      <c r="J25" s="104">
        <v>45.79542807</v>
      </c>
    </row>
    <row r="26" spans="1:12" s="56" customFormat="1" ht="18.899999999999999" customHeight="1" x14ac:dyDescent="0.3">
      <c r="A26" s="72" t="s">
        <v>316</v>
      </c>
      <c r="B26" s="63">
        <v>36.6</v>
      </c>
      <c r="C26" s="104">
        <v>12.519668878999999</v>
      </c>
      <c r="D26" s="104">
        <v>16.719678004999999</v>
      </c>
      <c r="E26" s="63">
        <v>16</v>
      </c>
      <c r="F26" s="104">
        <v>5.4384772263999999</v>
      </c>
      <c r="G26" s="104">
        <v>6.6592066567000003</v>
      </c>
      <c r="H26" s="63">
        <v>10.4</v>
      </c>
      <c r="I26" s="104">
        <v>4.0542647747</v>
      </c>
      <c r="J26" s="104">
        <v>5.1765003030000001</v>
      </c>
    </row>
    <row r="27" spans="1:12" s="56" customFormat="1" ht="18.899999999999999" customHeight="1" x14ac:dyDescent="0.3">
      <c r="A27" s="72" t="s">
        <v>317</v>
      </c>
      <c r="B27" s="63">
        <v>42.2</v>
      </c>
      <c r="C27" s="104">
        <v>14.78315701</v>
      </c>
      <c r="D27" s="104">
        <v>20.202844683999999</v>
      </c>
      <c r="E27" s="63">
        <v>28</v>
      </c>
      <c r="F27" s="104">
        <v>9.4632959307999993</v>
      </c>
      <c r="G27" s="104">
        <v>11.961250592000001</v>
      </c>
      <c r="H27" s="63">
        <v>17.2</v>
      </c>
      <c r="I27" s="104">
        <v>6.6697688847999999</v>
      </c>
      <c r="J27" s="104">
        <v>7.6318577618000001</v>
      </c>
    </row>
    <row r="28" spans="1:12" s="56" customFormat="1" ht="18.899999999999999" customHeight="1" x14ac:dyDescent="0.3">
      <c r="A28" s="72" t="s">
        <v>318</v>
      </c>
      <c r="B28" s="63">
        <v>21.6</v>
      </c>
      <c r="C28" s="104">
        <v>8.9226701917</v>
      </c>
      <c r="D28" s="104">
        <v>13.490270884999999</v>
      </c>
      <c r="E28" s="63">
        <v>17.399999999999999</v>
      </c>
      <c r="F28" s="104">
        <v>6.7384400898000001</v>
      </c>
      <c r="G28" s="104">
        <v>8.1173921379999996</v>
      </c>
      <c r="H28" s="63">
        <v>13.4</v>
      </c>
      <c r="I28" s="104">
        <v>5.6741192411999997</v>
      </c>
      <c r="J28" s="104">
        <v>5.8424008159999996</v>
      </c>
    </row>
    <row r="29" spans="1:12" s="56" customFormat="1" ht="18.899999999999999" customHeight="1" x14ac:dyDescent="0.3">
      <c r="A29" s="72" t="s">
        <v>319</v>
      </c>
      <c r="B29" s="63">
        <v>41.6</v>
      </c>
      <c r="C29" s="104">
        <v>23.847741343999999</v>
      </c>
      <c r="D29" s="104">
        <v>35.252049284999998</v>
      </c>
      <c r="E29" s="63">
        <v>25.8</v>
      </c>
      <c r="F29" s="104">
        <v>14.018691588999999</v>
      </c>
      <c r="G29" s="104">
        <v>16.612155137999999</v>
      </c>
      <c r="H29" s="63">
        <v>16.2</v>
      </c>
      <c r="I29" s="104">
        <v>9.9839763342999994</v>
      </c>
      <c r="J29" s="104">
        <v>12.576679463</v>
      </c>
    </row>
    <row r="30" spans="1:12" ht="18.899999999999999" customHeight="1" x14ac:dyDescent="0.25">
      <c r="A30" s="73" t="s">
        <v>169</v>
      </c>
      <c r="B30" s="74">
        <v>285.60000000000002</v>
      </c>
      <c r="C30" s="105">
        <v>6.0991756716000003</v>
      </c>
      <c r="D30" s="105">
        <v>9.0017373166999999</v>
      </c>
      <c r="E30" s="74">
        <v>197.2</v>
      </c>
      <c r="F30" s="105">
        <v>3.8723613157000001</v>
      </c>
      <c r="G30" s="105">
        <v>4.7103560084999998</v>
      </c>
      <c r="H30" s="74">
        <v>150.6</v>
      </c>
      <c r="I30" s="105">
        <v>2.9163778045000002</v>
      </c>
      <c r="J30" s="105">
        <v>3.0540257084000002</v>
      </c>
    </row>
    <row r="31" spans="1:12" ht="18.899999999999999" customHeight="1" x14ac:dyDescent="0.25">
      <c r="A31" s="75" t="s">
        <v>29</v>
      </c>
      <c r="B31" s="76">
        <v>1368.2</v>
      </c>
      <c r="C31" s="107">
        <v>14.431697839</v>
      </c>
      <c r="D31" s="107">
        <v>19.284467810999999</v>
      </c>
      <c r="E31" s="76">
        <v>1097.4000000000001</v>
      </c>
      <c r="F31" s="107">
        <v>10.772976263</v>
      </c>
      <c r="G31" s="107">
        <v>12.271975189000001</v>
      </c>
      <c r="H31" s="76">
        <v>641.6</v>
      </c>
      <c r="I31" s="107">
        <v>6.2208760032999999</v>
      </c>
      <c r="J31" s="107">
        <v>6.2208760032999999</v>
      </c>
      <c r="K31" s="77"/>
      <c r="L31" s="77"/>
    </row>
    <row r="32" spans="1:12" ht="18.899999999999999" customHeight="1" x14ac:dyDescent="0.25">
      <c r="A32" s="66" t="s">
        <v>416</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0" t="s">
        <v>472</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09" t="s">
        <v>458</v>
      </c>
      <c r="B1" s="55"/>
      <c r="C1" s="55"/>
      <c r="D1" s="55"/>
      <c r="E1" s="55"/>
      <c r="F1" s="55"/>
      <c r="G1" s="55"/>
      <c r="H1" s="55"/>
      <c r="I1" s="55"/>
      <c r="J1" s="55"/>
    </row>
    <row r="2" spans="1:16" s="56" customFormat="1" ht="18.899999999999999" customHeight="1" x14ac:dyDescent="0.3">
      <c r="A2" s="1" t="s">
        <v>445</v>
      </c>
      <c r="B2" s="57"/>
      <c r="C2" s="57"/>
      <c r="D2" s="57"/>
      <c r="E2" s="57"/>
      <c r="F2" s="57"/>
      <c r="G2" s="57"/>
      <c r="H2" s="57"/>
      <c r="I2" s="57"/>
      <c r="J2" s="57"/>
    </row>
    <row r="3" spans="1:16" s="60" customFormat="1" ht="54" customHeight="1" x14ac:dyDescent="0.3">
      <c r="A3" s="106" t="s">
        <v>465</v>
      </c>
      <c r="B3" s="58" t="s">
        <v>427</v>
      </c>
      <c r="C3" s="58" t="s">
        <v>446</v>
      </c>
      <c r="D3" s="58" t="s">
        <v>447</v>
      </c>
      <c r="E3" s="58" t="s">
        <v>428</v>
      </c>
      <c r="F3" s="58" t="s">
        <v>448</v>
      </c>
      <c r="G3" s="58" t="s">
        <v>449</v>
      </c>
      <c r="H3" s="58" t="s">
        <v>429</v>
      </c>
      <c r="I3" s="58" t="s">
        <v>450</v>
      </c>
      <c r="J3" s="58" t="s">
        <v>451</v>
      </c>
      <c r="O3" s="61"/>
      <c r="P3" s="61"/>
    </row>
    <row r="4" spans="1:16" s="56" customFormat="1" ht="18.899999999999999" customHeight="1" x14ac:dyDescent="0.3">
      <c r="A4" s="72" t="s">
        <v>320</v>
      </c>
      <c r="B4" s="63">
        <v>1.4</v>
      </c>
      <c r="C4" s="104">
        <v>2.7386541471000001</v>
      </c>
      <c r="D4" s="104">
        <v>3.0010473028</v>
      </c>
      <c r="E4" s="63">
        <v>2</v>
      </c>
      <c r="F4" s="104">
        <v>3.5701535166</v>
      </c>
      <c r="G4" s="104">
        <v>4.0004720871000004</v>
      </c>
      <c r="H4" s="63" t="s">
        <v>422</v>
      </c>
      <c r="I4" s="104" t="s">
        <v>422</v>
      </c>
      <c r="J4" s="104" t="s">
        <v>422</v>
      </c>
    </row>
    <row r="5" spans="1:16" s="56" customFormat="1" ht="18.899999999999999" customHeight="1" x14ac:dyDescent="0.3">
      <c r="A5" s="72" t="s">
        <v>341</v>
      </c>
      <c r="B5" s="63">
        <v>1.8</v>
      </c>
      <c r="C5" s="104">
        <v>3.2039871840999998</v>
      </c>
      <c r="D5" s="104">
        <v>3.4754642742000001</v>
      </c>
      <c r="E5" s="63">
        <v>2.2000000000000002</v>
      </c>
      <c r="F5" s="104">
        <v>3.5358405657</v>
      </c>
      <c r="G5" s="104">
        <v>3.6881857492000001</v>
      </c>
      <c r="H5" s="63">
        <v>4.8</v>
      </c>
      <c r="I5" s="104">
        <v>5.4682159945000004</v>
      </c>
      <c r="J5" s="104">
        <v>4.9498596319999999</v>
      </c>
    </row>
    <row r="6" spans="1:16" s="56" customFormat="1" ht="18.899999999999999" customHeight="1" x14ac:dyDescent="0.3">
      <c r="A6" s="72" t="s">
        <v>321</v>
      </c>
      <c r="B6" s="63" t="s">
        <v>422</v>
      </c>
      <c r="C6" s="104" t="s">
        <v>422</v>
      </c>
      <c r="D6" s="104" t="s">
        <v>422</v>
      </c>
      <c r="E6" s="63" t="s">
        <v>422</v>
      </c>
      <c r="F6" s="104" t="s">
        <v>422</v>
      </c>
      <c r="G6" s="104" t="s">
        <v>422</v>
      </c>
      <c r="H6" s="63" t="s">
        <v>422</v>
      </c>
      <c r="I6" s="104" t="s">
        <v>422</v>
      </c>
      <c r="J6" s="104" t="s">
        <v>422</v>
      </c>
    </row>
    <row r="7" spans="1:16" s="56" customFormat="1" ht="18.899999999999999" customHeight="1" x14ac:dyDescent="0.3">
      <c r="A7" s="72" t="s">
        <v>336</v>
      </c>
      <c r="B7" s="63">
        <v>1.6</v>
      </c>
      <c r="C7" s="104">
        <v>7.9286422200000004</v>
      </c>
      <c r="D7" s="104">
        <v>7.5340908961000004</v>
      </c>
      <c r="E7" s="63" t="s">
        <v>422</v>
      </c>
      <c r="F7" s="104" t="s">
        <v>422</v>
      </c>
      <c r="G7" s="104" t="s">
        <v>422</v>
      </c>
      <c r="H7" s="63" t="s">
        <v>422</v>
      </c>
      <c r="I7" s="104" t="s">
        <v>422</v>
      </c>
      <c r="J7" s="104" t="s">
        <v>422</v>
      </c>
    </row>
    <row r="8" spans="1:16" s="56" customFormat="1" ht="18.899999999999999" customHeight="1" x14ac:dyDescent="0.3">
      <c r="A8" s="72" t="s">
        <v>322</v>
      </c>
      <c r="B8" s="63">
        <v>1.8</v>
      </c>
      <c r="C8" s="104">
        <v>1.4856388247000001</v>
      </c>
      <c r="D8" s="104">
        <v>1.6090526805000001</v>
      </c>
      <c r="E8" s="63">
        <v>1.4</v>
      </c>
      <c r="F8" s="104">
        <v>0.90579710140000003</v>
      </c>
      <c r="G8" s="104">
        <v>1.0377334949999999</v>
      </c>
      <c r="H8" s="63">
        <v>1.4</v>
      </c>
      <c r="I8" s="104">
        <v>0.75963103639999996</v>
      </c>
      <c r="J8" s="104">
        <v>0.7651716784</v>
      </c>
    </row>
    <row r="9" spans="1:16" s="56" customFormat="1" ht="18.899999999999999" customHeight="1" x14ac:dyDescent="0.3">
      <c r="A9" s="72" t="s">
        <v>337</v>
      </c>
      <c r="B9" s="63" t="s">
        <v>422</v>
      </c>
      <c r="C9" s="104" t="s">
        <v>422</v>
      </c>
      <c r="D9" s="104" t="s">
        <v>422</v>
      </c>
      <c r="E9" s="63" t="s">
        <v>422</v>
      </c>
      <c r="F9" s="104" t="s">
        <v>422</v>
      </c>
      <c r="G9" s="104" t="s">
        <v>422</v>
      </c>
      <c r="H9" s="63" t="s">
        <v>422</v>
      </c>
      <c r="I9" s="104" t="s">
        <v>422</v>
      </c>
      <c r="J9" s="104" t="s">
        <v>422</v>
      </c>
    </row>
    <row r="10" spans="1:16" s="56" customFormat="1" ht="18.899999999999999" customHeight="1" x14ac:dyDescent="0.3">
      <c r="A10" s="72" t="s">
        <v>323</v>
      </c>
      <c r="B10" s="63">
        <v>4.5999999999999996</v>
      </c>
      <c r="C10" s="104">
        <v>4.8533445874999996</v>
      </c>
      <c r="D10" s="104">
        <v>4.7911694766000004</v>
      </c>
      <c r="E10" s="63">
        <v>4</v>
      </c>
      <c r="F10" s="104">
        <v>4.0666937780000003</v>
      </c>
      <c r="G10" s="104">
        <v>4.2811627086000001</v>
      </c>
      <c r="H10" s="63">
        <v>1.4</v>
      </c>
      <c r="I10" s="104">
        <v>1.4733740264999999</v>
      </c>
      <c r="J10" s="104">
        <v>1.6325639758999999</v>
      </c>
    </row>
    <row r="11" spans="1:16" s="56" customFormat="1" ht="18.899999999999999" customHeight="1" x14ac:dyDescent="0.3">
      <c r="A11" s="72" t="s">
        <v>324</v>
      </c>
      <c r="B11" s="63">
        <v>6.4</v>
      </c>
      <c r="C11" s="104">
        <v>10.335917312999999</v>
      </c>
      <c r="D11" s="104">
        <v>8.6001853096000005</v>
      </c>
      <c r="E11" s="63">
        <v>3</v>
      </c>
      <c r="F11" s="104">
        <v>5.4034582133000004</v>
      </c>
      <c r="G11" s="104">
        <v>4.8743859792000004</v>
      </c>
      <c r="H11" s="63">
        <v>2</v>
      </c>
      <c r="I11" s="104">
        <v>3.3772374198000001</v>
      </c>
      <c r="J11" s="104">
        <v>2.8808430081999998</v>
      </c>
    </row>
    <row r="12" spans="1:16" s="56" customFormat="1" ht="18.899999999999999" customHeight="1" x14ac:dyDescent="0.3">
      <c r="A12" s="72" t="s">
        <v>206</v>
      </c>
      <c r="B12" s="63">
        <v>3.4</v>
      </c>
      <c r="C12" s="104">
        <v>9.2091007584</v>
      </c>
      <c r="D12" s="104">
        <v>9.9281387552999991</v>
      </c>
      <c r="E12" s="63">
        <v>2</v>
      </c>
      <c r="F12" s="104">
        <v>5.0735667174000003</v>
      </c>
      <c r="G12" s="104">
        <v>5.4677436848000003</v>
      </c>
      <c r="H12" s="63" t="s">
        <v>422</v>
      </c>
      <c r="I12" s="104" t="s">
        <v>422</v>
      </c>
      <c r="J12" s="104" t="s">
        <v>422</v>
      </c>
    </row>
    <row r="13" spans="1:16" s="56" customFormat="1" ht="18.899999999999999" customHeight="1" x14ac:dyDescent="0.3">
      <c r="A13" s="72" t="s">
        <v>325</v>
      </c>
      <c r="B13" s="63">
        <v>6.6</v>
      </c>
      <c r="C13" s="104">
        <v>8.2458770614999999</v>
      </c>
      <c r="D13" s="104">
        <v>8.6084852152</v>
      </c>
      <c r="E13" s="63">
        <v>1.8</v>
      </c>
      <c r="F13" s="104">
        <v>1.9329896906999999</v>
      </c>
      <c r="G13" s="104">
        <v>1.8133065019000001</v>
      </c>
      <c r="H13" s="63">
        <v>2.8</v>
      </c>
      <c r="I13" s="104">
        <v>2.9635901778</v>
      </c>
      <c r="J13" s="104">
        <v>2.9552913841000001</v>
      </c>
    </row>
    <row r="14" spans="1:16" s="56" customFormat="1" ht="18.899999999999999" customHeight="1" x14ac:dyDescent="0.3">
      <c r="A14" s="72" t="s">
        <v>338</v>
      </c>
      <c r="B14" s="63">
        <v>1.2</v>
      </c>
      <c r="C14" s="104">
        <v>1.4605647517</v>
      </c>
      <c r="D14" s="104">
        <v>1.6315704384</v>
      </c>
      <c r="E14" s="63" t="s">
        <v>422</v>
      </c>
      <c r="F14" s="104" t="s">
        <v>422</v>
      </c>
      <c r="G14" s="104" t="s">
        <v>422</v>
      </c>
      <c r="H14" s="63">
        <v>1.4</v>
      </c>
      <c r="I14" s="104">
        <v>1.0319917440999999</v>
      </c>
      <c r="J14" s="104">
        <v>1.0639249712000001</v>
      </c>
    </row>
    <row r="15" spans="1:16" s="56" customFormat="1" ht="18.899999999999999" customHeight="1" x14ac:dyDescent="0.3">
      <c r="A15" s="72" t="s">
        <v>326</v>
      </c>
      <c r="B15" s="63">
        <v>4.2</v>
      </c>
      <c r="C15" s="104">
        <v>2.0441935170000001</v>
      </c>
      <c r="D15" s="104">
        <v>2.1701136934999998</v>
      </c>
      <c r="E15" s="63">
        <v>2.2000000000000002</v>
      </c>
      <c r="F15" s="104">
        <v>1.0154158589</v>
      </c>
      <c r="G15" s="104">
        <v>1.0660920775</v>
      </c>
      <c r="H15" s="63">
        <v>1.6</v>
      </c>
      <c r="I15" s="104">
        <v>0.80816244069999998</v>
      </c>
      <c r="J15" s="104">
        <v>0.77857999190000005</v>
      </c>
    </row>
    <row r="16" spans="1:16" s="56" customFormat="1" ht="18.899999999999999" customHeight="1" x14ac:dyDescent="0.3">
      <c r="A16" s="72" t="s">
        <v>339</v>
      </c>
      <c r="B16" s="63" t="s">
        <v>422</v>
      </c>
      <c r="C16" s="104" t="s">
        <v>422</v>
      </c>
      <c r="D16" s="104" t="s">
        <v>422</v>
      </c>
      <c r="E16" s="63" t="s">
        <v>422</v>
      </c>
      <c r="F16" s="104" t="s">
        <v>422</v>
      </c>
      <c r="G16" s="104" t="s">
        <v>422</v>
      </c>
      <c r="H16" s="63" t="s">
        <v>422</v>
      </c>
      <c r="I16" s="104" t="s">
        <v>422</v>
      </c>
      <c r="J16" s="104" t="s">
        <v>422</v>
      </c>
    </row>
    <row r="17" spans="1:16" s="56" customFormat="1" ht="18.899999999999999" customHeight="1" x14ac:dyDescent="0.3">
      <c r="A17" s="72" t="s">
        <v>327</v>
      </c>
      <c r="B17" s="63" t="s">
        <v>422</v>
      </c>
      <c r="C17" s="104" t="s">
        <v>422</v>
      </c>
      <c r="D17" s="104" t="s">
        <v>422</v>
      </c>
      <c r="E17" s="63" t="s">
        <v>422</v>
      </c>
      <c r="F17" s="104" t="s">
        <v>422</v>
      </c>
      <c r="G17" s="104" t="s">
        <v>422</v>
      </c>
      <c r="H17" s="63">
        <v>0</v>
      </c>
      <c r="I17" s="104">
        <v>0</v>
      </c>
      <c r="J17" s="104">
        <v>2.6093962E-8</v>
      </c>
    </row>
    <row r="18" spans="1:16" s="56" customFormat="1" ht="18.899999999999999" customHeight="1" x14ac:dyDescent="0.3">
      <c r="A18" s="72" t="s">
        <v>328</v>
      </c>
      <c r="B18" s="63">
        <v>2</v>
      </c>
      <c r="C18" s="104">
        <v>4.2589437819000002</v>
      </c>
      <c r="D18" s="104">
        <v>4.4905295094</v>
      </c>
      <c r="E18" s="63" t="s">
        <v>422</v>
      </c>
      <c r="F18" s="104" t="s">
        <v>422</v>
      </c>
      <c r="G18" s="104" t="s">
        <v>422</v>
      </c>
      <c r="H18" s="63" t="s">
        <v>422</v>
      </c>
      <c r="I18" s="104" t="s">
        <v>422</v>
      </c>
      <c r="J18" s="104" t="s">
        <v>422</v>
      </c>
    </row>
    <row r="19" spans="1:16" s="56" customFormat="1" ht="18.899999999999999" customHeight="1" x14ac:dyDescent="0.3">
      <c r="A19" s="72" t="s">
        <v>329</v>
      </c>
      <c r="B19" s="63" t="s">
        <v>422</v>
      </c>
      <c r="C19" s="104" t="s">
        <v>422</v>
      </c>
      <c r="D19" s="104" t="s">
        <v>422</v>
      </c>
      <c r="E19" s="63" t="s">
        <v>422</v>
      </c>
      <c r="F19" s="104" t="s">
        <v>422</v>
      </c>
      <c r="G19" s="104" t="s">
        <v>422</v>
      </c>
      <c r="H19" s="63" t="s">
        <v>422</v>
      </c>
      <c r="I19" s="104" t="s">
        <v>422</v>
      </c>
      <c r="J19" s="104" t="s">
        <v>422</v>
      </c>
    </row>
    <row r="20" spans="1:16" s="56" customFormat="1" ht="18.899999999999999" customHeight="1" x14ac:dyDescent="0.3">
      <c r="A20" s="72" t="s">
        <v>330</v>
      </c>
      <c r="B20" s="63">
        <v>1.8</v>
      </c>
      <c r="C20" s="104">
        <v>4.1705282668999999</v>
      </c>
      <c r="D20" s="104">
        <v>4.9226423915000002</v>
      </c>
      <c r="E20" s="63">
        <v>0</v>
      </c>
      <c r="F20" s="104">
        <v>0</v>
      </c>
      <c r="G20" s="104">
        <v>1.4592731000000001E-8</v>
      </c>
      <c r="H20" s="63">
        <v>1.2</v>
      </c>
      <c r="I20" s="104">
        <v>2.4222850222000001</v>
      </c>
      <c r="J20" s="104">
        <v>2.5771361875999999</v>
      </c>
    </row>
    <row r="21" spans="1:16" s="56" customFormat="1" ht="18.899999999999999" customHeight="1" x14ac:dyDescent="0.3">
      <c r="A21" s="72" t="s">
        <v>331</v>
      </c>
      <c r="B21" s="63">
        <v>6.8</v>
      </c>
      <c r="C21" s="104">
        <v>16.456921588</v>
      </c>
      <c r="D21" s="104">
        <v>25.538538541000001</v>
      </c>
      <c r="E21" s="63">
        <v>4.5999999999999996</v>
      </c>
      <c r="F21" s="104">
        <v>11.831275720000001</v>
      </c>
      <c r="G21" s="104">
        <v>13.899471579</v>
      </c>
      <c r="H21" s="63">
        <v>1.4</v>
      </c>
      <c r="I21" s="104">
        <v>3.8738240177000001</v>
      </c>
      <c r="J21" s="104">
        <v>4.6077110133000003</v>
      </c>
    </row>
    <row r="22" spans="1:16" s="56" customFormat="1" ht="18.899999999999999" customHeight="1" x14ac:dyDescent="0.3">
      <c r="A22" s="72" t="s">
        <v>340</v>
      </c>
      <c r="B22" s="63">
        <v>6.4</v>
      </c>
      <c r="C22" s="104">
        <v>11.019283746999999</v>
      </c>
      <c r="D22" s="104">
        <v>12.281187172999999</v>
      </c>
      <c r="E22" s="63">
        <v>2.8</v>
      </c>
      <c r="F22" s="104">
        <v>4.3956043956000004</v>
      </c>
      <c r="G22" s="104">
        <v>5.2245210700999998</v>
      </c>
      <c r="H22" s="63">
        <v>2.4</v>
      </c>
      <c r="I22" s="104">
        <v>3.5046728971999999</v>
      </c>
      <c r="J22" s="104">
        <v>3.7765824938999999</v>
      </c>
    </row>
    <row r="23" spans="1:16" s="56" customFormat="1" ht="18.899999999999999" customHeight="1" x14ac:dyDescent="0.3">
      <c r="A23" s="72" t="s">
        <v>332</v>
      </c>
      <c r="B23" s="63">
        <v>15.2</v>
      </c>
      <c r="C23" s="104">
        <v>9.6300050683999991</v>
      </c>
      <c r="D23" s="104">
        <v>7.9813329856999999</v>
      </c>
      <c r="E23" s="63">
        <v>8.1999999999999993</v>
      </c>
      <c r="F23" s="104">
        <v>4.4570061963000001</v>
      </c>
      <c r="G23" s="104">
        <v>3.9440534618999998</v>
      </c>
      <c r="H23" s="63">
        <v>3.4</v>
      </c>
      <c r="I23" s="104">
        <v>1.8168216309</v>
      </c>
      <c r="J23" s="104">
        <v>1.5583184053000001</v>
      </c>
    </row>
    <row r="24" spans="1:16" s="56" customFormat="1" ht="18.899999999999999" customHeight="1" x14ac:dyDescent="0.3">
      <c r="A24" s="72" t="s">
        <v>333</v>
      </c>
      <c r="B24" s="63">
        <v>12.6</v>
      </c>
      <c r="C24" s="104">
        <v>18.030910131999999</v>
      </c>
      <c r="D24" s="104">
        <v>21.311970849000001</v>
      </c>
      <c r="E24" s="63">
        <v>10.6</v>
      </c>
      <c r="F24" s="104">
        <v>14.56444078</v>
      </c>
      <c r="G24" s="104">
        <v>18.495406462999998</v>
      </c>
      <c r="H24" s="63">
        <v>7.8</v>
      </c>
      <c r="I24" s="104">
        <v>10.746762193</v>
      </c>
      <c r="J24" s="104">
        <v>12.244722294000001</v>
      </c>
    </row>
    <row r="25" spans="1:16" s="56" customFormat="1" ht="18.899999999999999" customHeight="1" x14ac:dyDescent="0.3">
      <c r="A25" s="72" t="s">
        <v>334</v>
      </c>
      <c r="B25" s="63">
        <v>14.2</v>
      </c>
      <c r="C25" s="104">
        <v>12.330670372</v>
      </c>
      <c r="D25" s="104">
        <v>16.363299520000002</v>
      </c>
      <c r="E25" s="63">
        <v>10.8</v>
      </c>
      <c r="F25" s="104">
        <v>8.4138360859999999</v>
      </c>
      <c r="G25" s="104">
        <v>10.668339083999999</v>
      </c>
      <c r="H25" s="63">
        <v>10.199999999999999</v>
      </c>
      <c r="I25" s="104">
        <v>8.4886817577000002</v>
      </c>
      <c r="J25" s="104">
        <v>8.8947317601999991</v>
      </c>
    </row>
    <row r="26" spans="1:16" s="56" customFormat="1" ht="18.899999999999999" customHeight="1" x14ac:dyDescent="0.3">
      <c r="A26" s="72" t="s">
        <v>335</v>
      </c>
      <c r="B26" s="63">
        <v>28.6</v>
      </c>
      <c r="C26" s="104">
        <v>39.755351681999997</v>
      </c>
      <c r="D26" s="104">
        <v>48.476425264</v>
      </c>
      <c r="E26" s="63">
        <v>21</v>
      </c>
      <c r="F26" s="104">
        <v>29.940119760000002</v>
      </c>
      <c r="G26" s="104">
        <v>35.492884701000001</v>
      </c>
      <c r="H26" s="63">
        <v>8.1999999999999993</v>
      </c>
      <c r="I26" s="104">
        <v>12.058823529</v>
      </c>
      <c r="J26" s="104">
        <v>13.083437169</v>
      </c>
    </row>
    <row r="27" spans="1:16" s="56" customFormat="1" ht="18.899999999999999" customHeight="1" x14ac:dyDescent="0.3">
      <c r="A27" s="73" t="s">
        <v>174</v>
      </c>
      <c r="B27" s="74">
        <v>123.4</v>
      </c>
      <c r="C27" s="105">
        <v>7.3963965044000002</v>
      </c>
      <c r="D27" s="105">
        <v>7.8913942192000004</v>
      </c>
      <c r="E27" s="74">
        <v>81.599999999999994</v>
      </c>
      <c r="F27" s="105">
        <v>4.3807846758000002</v>
      </c>
      <c r="G27" s="105">
        <v>4.7427354024000001</v>
      </c>
      <c r="H27" s="74">
        <v>54.4</v>
      </c>
      <c r="I27" s="105">
        <v>2.7972603302999999</v>
      </c>
      <c r="J27" s="105">
        <v>2.5835893331999999</v>
      </c>
    </row>
    <row r="28" spans="1:16" ht="18.899999999999999" customHeight="1" x14ac:dyDescent="0.25">
      <c r="A28" s="75" t="s">
        <v>29</v>
      </c>
      <c r="B28" s="76">
        <v>1368.2</v>
      </c>
      <c r="C28" s="107">
        <v>14.431697839</v>
      </c>
      <c r="D28" s="107">
        <v>19.284467810999999</v>
      </c>
      <c r="E28" s="76">
        <v>1097.4000000000001</v>
      </c>
      <c r="F28" s="107">
        <v>10.772976263</v>
      </c>
      <c r="G28" s="107">
        <v>12.271975189000001</v>
      </c>
      <c r="H28" s="76">
        <v>641.6</v>
      </c>
      <c r="I28" s="107">
        <v>6.2208760032999999</v>
      </c>
      <c r="J28" s="107">
        <v>6.2208760032999999</v>
      </c>
      <c r="K28" s="77"/>
      <c r="L28" s="77"/>
    </row>
    <row r="29" spans="1:16" ht="18.899999999999999" customHeight="1" x14ac:dyDescent="0.25">
      <c r="A29" s="66" t="s">
        <v>416</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0" t="s">
        <v>472</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09" t="s">
        <v>459</v>
      </c>
      <c r="B1" s="55"/>
      <c r="C1" s="55"/>
      <c r="D1" s="55"/>
      <c r="E1" s="55"/>
      <c r="F1" s="55"/>
      <c r="G1" s="55"/>
      <c r="H1" s="55"/>
      <c r="I1" s="55"/>
      <c r="J1" s="55"/>
    </row>
    <row r="2" spans="1:16" s="56" customFormat="1" ht="18.899999999999999" customHeight="1" x14ac:dyDescent="0.3">
      <c r="A2" s="1" t="s">
        <v>445</v>
      </c>
      <c r="B2" s="57"/>
      <c r="C2" s="57"/>
      <c r="D2" s="57"/>
      <c r="E2" s="57"/>
      <c r="F2" s="57"/>
      <c r="G2" s="57"/>
      <c r="H2" s="57"/>
      <c r="I2" s="57"/>
      <c r="J2" s="57"/>
    </row>
    <row r="3" spans="1:16" s="60" customFormat="1" ht="54" customHeight="1" x14ac:dyDescent="0.3">
      <c r="A3" s="106" t="s">
        <v>465</v>
      </c>
      <c r="B3" s="58" t="s">
        <v>427</v>
      </c>
      <c r="C3" s="58" t="s">
        <v>446</v>
      </c>
      <c r="D3" s="58" t="s">
        <v>447</v>
      </c>
      <c r="E3" s="58" t="s">
        <v>428</v>
      </c>
      <c r="F3" s="58" t="s">
        <v>448</v>
      </c>
      <c r="G3" s="58" t="s">
        <v>449</v>
      </c>
      <c r="H3" s="58" t="s">
        <v>429</v>
      </c>
      <c r="I3" s="58" t="s">
        <v>450</v>
      </c>
      <c r="J3" s="58" t="s">
        <v>451</v>
      </c>
      <c r="O3" s="61"/>
      <c r="P3" s="61"/>
    </row>
    <row r="4" spans="1:16" s="56" customFormat="1" ht="18.899999999999999" customHeight="1" x14ac:dyDescent="0.3">
      <c r="A4" s="72" t="s">
        <v>342</v>
      </c>
      <c r="B4" s="63" t="s">
        <v>422</v>
      </c>
      <c r="C4" s="104" t="s">
        <v>422</v>
      </c>
      <c r="D4" s="104" t="s">
        <v>422</v>
      </c>
      <c r="E4" s="63" t="s">
        <v>422</v>
      </c>
      <c r="F4" s="104" t="s">
        <v>422</v>
      </c>
      <c r="G4" s="104" t="s">
        <v>422</v>
      </c>
      <c r="H4" s="63">
        <v>1.4</v>
      </c>
      <c r="I4" s="104">
        <v>1.3133208255</v>
      </c>
      <c r="J4" s="104">
        <v>1.2261467563999999</v>
      </c>
    </row>
    <row r="5" spans="1:16" s="56" customFormat="1" ht="18.899999999999999" customHeight="1" x14ac:dyDescent="0.3">
      <c r="A5" s="72" t="s">
        <v>350</v>
      </c>
      <c r="B5" s="63">
        <v>3.6</v>
      </c>
      <c r="C5" s="104">
        <v>10.856453559</v>
      </c>
      <c r="D5" s="104">
        <v>17.452427022999998</v>
      </c>
      <c r="E5" s="63">
        <v>2</v>
      </c>
      <c r="F5" s="104">
        <v>5.8343057176000004</v>
      </c>
      <c r="G5" s="104">
        <v>7.4704439434000003</v>
      </c>
      <c r="H5" s="63">
        <v>1.6</v>
      </c>
      <c r="I5" s="104">
        <v>4.8514251060999998</v>
      </c>
      <c r="J5" s="104">
        <v>5.0524626928999998</v>
      </c>
    </row>
    <row r="6" spans="1:16" s="56" customFormat="1" ht="18.899999999999999" customHeight="1" x14ac:dyDescent="0.3">
      <c r="A6" s="72" t="s">
        <v>343</v>
      </c>
      <c r="B6" s="63">
        <v>3.4</v>
      </c>
      <c r="C6" s="104">
        <v>10.11302796</v>
      </c>
      <c r="D6" s="104">
        <v>12.238752265</v>
      </c>
      <c r="E6" s="63">
        <v>1.4</v>
      </c>
      <c r="F6" s="104">
        <v>3.1097290093000001</v>
      </c>
      <c r="G6" s="104">
        <v>3.3283666001999999</v>
      </c>
      <c r="H6" s="63" t="s">
        <v>422</v>
      </c>
      <c r="I6" s="104" t="s">
        <v>422</v>
      </c>
      <c r="J6" s="104" t="s">
        <v>422</v>
      </c>
    </row>
    <row r="7" spans="1:16" s="56" customFormat="1" ht="18.899999999999999" customHeight="1" x14ac:dyDescent="0.3">
      <c r="A7" s="72" t="s">
        <v>351</v>
      </c>
      <c r="B7" s="63">
        <v>1.2</v>
      </c>
      <c r="C7" s="104">
        <v>1.3898540653</v>
      </c>
      <c r="D7" s="104">
        <v>1.4244943794</v>
      </c>
      <c r="E7" s="63" t="s">
        <v>422</v>
      </c>
      <c r="F7" s="104" t="s">
        <v>422</v>
      </c>
      <c r="G7" s="104" t="s">
        <v>422</v>
      </c>
      <c r="H7" s="63" t="s">
        <v>422</v>
      </c>
      <c r="I7" s="104" t="s">
        <v>422</v>
      </c>
      <c r="J7" s="104" t="s">
        <v>422</v>
      </c>
    </row>
    <row r="8" spans="1:16" s="56" customFormat="1" ht="18.899999999999999" customHeight="1" x14ac:dyDescent="0.3">
      <c r="A8" s="72" t="s">
        <v>352</v>
      </c>
      <c r="B8" s="63">
        <v>1.8</v>
      </c>
      <c r="C8" s="104">
        <v>4.3124101580999996</v>
      </c>
      <c r="D8" s="104">
        <v>4.6315019545</v>
      </c>
      <c r="E8" s="63" t="s">
        <v>422</v>
      </c>
      <c r="F8" s="104" t="s">
        <v>422</v>
      </c>
      <c r="G8" s="104" t="s">
        <v>422</v>
      </c>
      <c r="H8" s="63">
        <v>0</v>
      </c>
      <c r="I8" s="104">
        <v>0</v>
      </c>
      <c r="J8" s="104">
        <v>1.4087137E-8</v>
      </c>
    </row>
    <row r="9" spans="1:16" s="56" customFormat="1" ht="18.899999999999999" customHeight="1" x14ac:dyDescent="0.3">
      <c r="A9" s="72" t="s">
        <v>353</v>
      </c>
      <c r="B9" s="63">
        <v>2</v>
      </c>
      <c r="C9" s="104">
        <v>1.6423057972999999</v>
      </c>
      <c r="D9" s="104">
        <v>1.6161023777000001</v>
      </c>
      <c r="E9" s="63">
        <v>2.2000000000000002</v>
      </c>
      <c r="F9" s="104">
        <v>1.6899677369999999</v>
      </c>
      <c r="G9" s="104">
        <v>1.9141683061999999</v>
      </c>
      <c r="H9" s="63" t="s">
        <v>422</v>
      </c>
      <c r="I9" s="104" t="s">
        <v>422</v>
      </c>
      <c r="J9" s="104" t="s">
        <v>422</v>
      </c>
    </row>
    <row r="10" spans="1:16" s="56" customFormat="1" ht="18.899999999999999" customHeight="1" x14ac:dyDescent="0.3">
      <c r="A10" s="72" t="s">
        <v>344</v>
      </c>
      <c r="B10" s="63">
        <v>7.2</v>
      </c>
      <c r="C10" s="104">
        <v>30.954428202999999</v>
      </c>
      <c r="D10" s="104">
        <v>43.069687504000001</v>
      </c>
      <c r="E10" s="63">
        <v>4.8</v>
      </c>
      <c r="F10" s="104">
        <v>19.017432647</v>
      </c>
      <c r="G10" s="104">
        <v>23.837912460999998</v>
      </c>
      <c r="H10" s="63">
        <v>2.6</v>
      </c>
      <c r="I10" s="104">
        <v>9.9312452253999997</v>
      </c>
      <c r="J10" s="104">
        <v>11.044484271</v>
      </c>
    </row>
    <row r="11" spans="1:16" s="56" customFormat="1" ht="18.899999999999999" customHeight="1" x14ac:dyDescent="0.3">
      <c r="A11" s="72" t="s">
        <v>345</v>
      </c>
      <c r="B11" s="63" t="s">
        <v>422</v>
      </c>
      <c r="C11" s="104" t="s">
        <v>422</v>
      </c>
      <c r="D11" s="104" t="s">
        <v>422</v>
      </c>
      <c r="E11" s="63" t="s">
        <v>422</v>
      </c>
      <c r="F11" s="104" t="s">
        <v>422</v>
      </c>
      <c r="G11" s="104" t="s">
        <v>422</v>
      </c>
      <c r="H11" s="63" t="s">
        <v>422</v>
      </c>
      <c r="I11" s="104" t="s">
        <v>422</v>
      </c>
      <c r="J11" s="104" t="s">
        <v>422</v>
      </c>
    </row>
    <row r="12" spans="1:16" s="56" customFormat="1" ht="18.899999999999999" customHeight="1" x14ac:dyDescent="0.3">
      <c r="A12" s="72" t="s">
        <v>346</v>
      </c>
      <c r="B12" s="63" t="s">
        <v>422</v>
      </c>
      <c r="C12" s="104" t="s">
        <v>422</v>
      </c>
      <c r="D12" s="104" t="s">
        <v>422</v>
      </c>
      <c r="E12" s="63" t="s">
        <v>422</v>
      </c>
      <c r="F12" s="104" t="s">
        <v>422</v>
      </c>
      <c r="G12" s="104" t="s">
        <v>422</v>
      </c>
      <c r="H12" s="63">
        <v>1.2</v>
      </c>
      <c r="I12" s="104">
        <v>1.7761989343</v>
      </c>
      <c r="J12" s="104">
        <v>1.8427031624000001</v>
      </c>
    </row>
    <row r="13" spans="1:16" s="56" customFormat="1" ht="18.899999999999999" customHeight="1" x14ac:dyDescent="0.3">
      <c r="A13" s="72" t="s">
        <v>347</v>
      </c>
      <c r="B13" s="63" t="s">
        <v>422</v>
      </c>
      <c r="C13" s="104" t="s">
        <v>422</v>
      </c>
      <c r="D13" s="104" t="s">
        <v>422</v>
      </c>
      <c r="E13" s="63" t="s">
        <v>422</v>
      </c>
      <c r="F13" s="104" t="s">
        <v>422</v>
      </c>
      <c r="G13" s="104" t="s">
        <v>422</v>
      </c>
      <c r="H13" s="63">
        <v>1.8</v>
      </c>
      <c r="I13" s="104">
        <v>7.0643642071999997</v>
      </c>
      <c r="J13" s="104">
        <v>7.1203387208000004</v>
      </c>
    </row>
    <row r="14" spans="1:16" s="56" customFormat="1" ht="18.899999999999999" customHeight="1" x14ac:dyDescent="0.3">
      <c r="A14" s="72" t="s">
        <v>354</v>
      </c>
      <c r="B14" s="63">
        <v>21.8</v>
      </c>
      <c r="C14" s="104">
        <v>30.974708723999999</v>
      </c>
      <c r="D14" s="104">
        <v>45.575024667999998</v>
      </c>
      <c r="E14" s="63">
        <v>17.8</v>
      </c>
      <c r="F14" s="104">
        <v>24.270520862000001</v>
      </c>
      <c r="G14" s="104">
        <v>30.63909177</v>
      </c>
      <c r="H14" s="63">
        <v>13.4</v>
      </c>
      <c r="I14" s="104">
        <v>17.148707448</v>
      </c>
      <c r="J14" s="104">
        <v>21.400291903999999</v>
      </c>
    </row>
    <row r="15" spans="1:16" s="56" customFormat="1" ht="18.899999999999999" customHeight="1" x14ac:dyDescent="0.3">
      <c r="A15" s="72" t="s">
        <v>348</v>
      </c>
      <c r="B15" s="63">
        <v>3</v>
      </c>
      <c r="C15" s="104">
        <v>5.0675675676000003</v>
      </c>
      <c r="D15" s="104">
        <v>6.5028657961</v>
      </c>
      <c r="E15" s="63">
        <v>3.2</v>
      </c>
      <c r="F15" s="104">
        <v>5.2579691094000003</v>
      </c>
      <c r="G15" s="104">
        <v>5.8623643436000004</v>
      </c>
      <c r="H15" s="63">
        <v>2.6</v>
      </c>
      <c r="I15" s="104">
        <v>3.9489671932000001</v>
      </c>
      <c r="J15" s="104">
        <v>4.5691318707999997</v>
      </c>
    </row>
    <row r="16" spans="1:16" s="56" customFormat="1" ht="18.899999999999999" customHeight="1" x14ac:dyDescent="0.3">
      <c r="A16" s="72" t="s">
        <v>355</v>
      </c>
      <c r="B16" s="63">
        <v>23.8</v>
      </c>
      <c r="C16" s="104">
        <v>37.013996890000001</v>
      </c>
      <c r="D16" s="104">
        <v>54.395138963000001</v>
      </c>
      <c r="E16" s="63">
        <v>13.6</v>
      </c>
      <c r="F16" s="104">
        <v>23.619312261000001</v>
      </c>
      <c r="G16" s="104">
        <v>35.511298125000003</v>
      </c>
      <c r="H16" s="63">
        <v>10.6</v>
      </c>
      <c r="I16" s="104">
        <v>14.425694066</v>
      </c>
      <c r="J16" s="104">
        <v>20.865335818999998</v>
      </c>
    </row>
    <row r="17" spans="1:16" s="56" customFormat="1" ht="18.899999999999999" customHeight="1" x14ac:dyDescent="0.3">
      <c r="A17" s="72" t="s">
        <v>356</v>
      </c>
      <c r="B17" s="63">
        <v>26.6</v>
      </c>
      <c r="C17" s="104">
        <v>38.461538462</v>
      </c>
      <c r="D17" s="104">
        <v>59.839695995</v>
      </c>
      <c r="E17" s="63">
        <v>15</v>
      </c>
      <c r="F17" s="104">
        <v>24.801587302000002</v>
      </c>
      <c r="G17" s="104">
        <v>34.595359281</v>
      </c>
      <c r="H17" s="63">
        <v>7.2</v>
      </c>
      <c r="I17" s="104">
        <v>12.491325467999999</v>
      </c>
      <c r="J17" s="104">
        <v>15.491656064000001</v>
      </c>
    </row>
    <row r="18" spans="1:16" s="56" customFormat="1" ht="18.899999999999999" customHeight="1" x14ac:dyDescent="0.3">
      <c r="A18" s="72" t="s">
        <v>349</v>
      </c>
      <c r="B18" s="63">
        <v>37.4</v>
      </c>
      <c r="C18" s="104">
        <v>68.927386657</v>
      </c>
      <c r="D18" s="104">
        <v>89.687125008999999</v>
      </c>
      <c r="E18" s="63">
        <v>34</v>
      </c>
      <c r="F18" s="104">
        <v>59.254095503999999</v>
      </c>
      <c r="G18" s="104">
        <v>63.468796988999998</v>
      </c>
      <c r="H18" s="63">
        <v>26.2</v>
      </c>
      <c r="I18" s="104">
        <v>43.148880105000003</v>
      </c>
      <c r="J18" s="104">
        <v>44.692287911000001</v>
      </c>
    </row>
    <row r="19" spans="1:16" s="56" customFormat="1" ht="18.899999999999999" customHeight="1" x14ac:dyDescent="0.3">
      <c r="A19" s="73" t="s">
        <v>49</v>
      </c>
      <c r="B19" s="74">
        <v>133.4</v>
      </c>
      <c r="C19" s="105">
        <v>15.876416261999999</v>
      </c>
      <c r="D19" s="105">
        <v>24.08674886</v>
      </c>
      <c r="E19" s="74">
        <v>97.2</v>
      </c>
      <c r="F19" s="105">
        <v>11.018659169999999</v>
      </c>
      <c r="G19" s="105">
        <v>13.786386289999999</v>
      </c>
      <c r="H19" s="74">
        <v>70.400000000000006</v>
      </c>
      <c r="I19" s="105">
        <v>7.6035771374000003</v>
      </c>
      <c r="J19" s="105">
        <v>8.6598453543999998</v>
      </c>
    </row>
    <row r="20" spans="1:16" ht="18.899999999999999" customHeight="1" x14ac:dyDescent="0.25">
      <c r="A20" s="75" t="s">
        <v>29</v>
      </c>
      <c r="B20" s="76">
        <v>1368.2</v>
      </c>
      <c r="C20" s="107">
        <v>14.431697839</v>
      </c>
      <c r="D20" s="107">
        <v>19.284467810999999</v>
      </c>
      <c r="E20" s="76">
        <v>1097.4000000000001</v>
      </c>
      <c r="F20" s="107">
        <v>10.772976263</v>
      </c>
      <c r="G20" s="107">
        <v>12.271975189000001</v>
      </c>
      <c r="H20" s="76">
        <v>641.6</v>
      </c>
      <c r="I20" s="107">
        <v>6.2208760032999999</v>
      </c>
      <c r="J20" s="107">
        <v>6.2208760032999999</v>
      </c>
      <c r="K20" s="77"/>
      <c r="L20" s="77"/>
    </row>
    <row r="21" spans="1:16" ht="18.899999999999999" customHeight="1" x14ac:dyDescent="0.25">
      <c r="A21" s="66" t="s">
        <v>416</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0" t="s">
        <v>422</v>
      </c>
      <c r="B23" s="69" t="s">
        <v>422</v>
      </c>
      <c r="C23" s="69" t="s">
        <v>422</v>
      </c>
      <c r="D23" s="69" t="s">
        <v>422</v>
      </c>
      <c r="E23" s="69" t="s">
        <v>422</v>
      </c>
      <c r="F23" s="69" t="s">
        <v>422</v>
      </c>
      <c r="G23" s="69">
        <v>1.4</v>
      </c>
      <c r="H23" s="69">
        <v>1.3133208255</v>
      </c>
      <c r="I23" s="69">
        <v>1.2261467563999999</v>
      </c>
      <c r="J23" s="69"/>
    </row>
    <row r="24" spans="1:16" x14ac:dyDescent="0.25">
      <c r="A24" s="68">
        <v>3.6</v>
      </c>
      <c r="B24" s="67">
        <v>10.856453559</v>
      </c>
      <c r="C24" s="68">
        <v>17.452427022999998</v>
      </c>
      <c r="D24" s="68">
        <v>2</v>
      </c>
      <c r="E24" s="68">
        <v>5.8343057176000004</v>
      </c>
      <c r="F24" s="68">
        <v>7.4704439434000003</v>
      </c>
      <c r="G24" s="68">
        <v>1.6</v>
      </c>
      <c r="H24" s="67">
        <v>4.8514251060999998</v>
      </c>
      <c r="I24" s="68">
        <v>5.0524626928999998</v>
      </c>
    </row>
    <row r="25" spans="1:16" x14ac:dyDescent="0.25">
      <c r="A25" s="68">
        <v>3.4</v>
      </c>
      <c r="B25" s="68">
        <v>10.11302796</v>
      </c>
      <c r="C25" s="68">
        <v>12.238752265</v>
      </c>
      <c r="D25" s="68">
        <v>1.4</v>
      </c>
      <c r="E25" s="68">
        <v>3.1097290093000001</v>
      </c>
      <c r="F25" s="68">
        <v>3.3283666001999999</v>
      </c>
      <c r="G25" s="68" t="s">
        <v>422</v>
      </c>
      <c r="H25" s="68" t="s">
        <v>422</v>
      </c>
      <c r="I25" s="68" t="s">
        <v>422</v>
      </c>
    </row>
    <row r="26" spans="1:16" x14ac:dyDescent="0.25">
      <c r="A26" s="68">
        <v>1.2</v>
      </c>
      <c r="B26" s="68">
        <v>1.3898540653</v>
      </c>
      <c r="C26" s="68">
        <v>1.4244943794</v>
      </c>
      <c r="D26" s="68" t="s">
        <v>422</v>
      </c>
      <c r="E26" s="68" t="s">
        <v>422</v>
      </c>
      <c r="F26" s="68" t="s">
        <v>422</v>
      </c>
      <c r="G26" s="68" t="s">
        <v>422</v>
      </c>
      <c r="H26" s="68" t="s">
        <v>422</v>
      </c>
      <c r="I26" s="68" t="s">
        <v>422</v>
      </c>
    </row>
    <row r="27" spans="1:16" x14ac:dyDescent="0.25">
      <c r="A27" s="68">
        <v>1.8</v>
      </c>
      <c r="B27" s="68">
        <v>4.3124101580999996</v>
      </c>
      <c r="C27" s="68">
        <v>4.6315019545</v>
      </c>
      <c r="D27" s="68" t="s">
        <v>422</v>
      </c>
      <c r="E27" s="68" t="s">
        <v>422</v>
      </c>
      <c r="F27" s="68" t="s">
        <v>422</v>
      </c>
      <c r="G27" s="68">
        <v>0</v>
      </c>
      <c r="H27" s="68">
        <v>0</v>
      </c>
      <c r="I27" s="68">
        <v>1.4087137E-8</v>
      </c>
    </row>
    <row r="28" spans="1:16" x14ac:dyDescent="0.25">
      <c r="A28" s="68">
        <v>2</v>
      </c>
      <c r="B28" s="68">
        <v>1.6423057972999999</v>
      </c>
      <c r="C28" s="68">
        <v>1.6161023777000001</v>
      </c>
      <c r="D28" s="68">
        <v>2.2000000000000002</v>
      </c>
      <c r="E28" s="68">
        <v>1.6899677369999999</v>
      </c>
      <c r="F28" s="68">
        <v>1.9141683061999999</v>
      </c>
      <c r="G28" s="68" t="s">
        <v>422</v>
      </c>
      <c r="H28" s="68" t="s">
        <v>422</v>
      </c>
      <c r="I28" s="68" t="s">
        <v>422</v>
      </c>
    </row>
    <row r="29" spans="1:16" x14ac:dyDescent="0.25">
      <c r="A29" s="68">
        <v>7.2</v>
      </c>
      <c r="B29" s="68">
        <v>30.954428202999999</v>
      </c>
      <c r="C29" s="68">
        <v>43.069687504000001</v>
      </c>
      <c r="D29" s="68">
        <v>4.8</v>
      </c>
      <c r="E29" s="68">
        <v>19.017432647</v>
      </c>
      <c r="F29" s="68">
        <v>23.837912460999998</v>
      </c>
      <c r="G29" s="68">
        <v>2.6</v>
      </c>
      <c r="H29" s="68">
        <v>9.9312452253999997</v>
      </c>
      <c r="I29" s="68">
        <v>11.044484271</v>
      </c>
    </row>
    <row r="30" spans="1:16" x14ac:dyDescent="0.25">
      <c r="A30" s="68" t="s">
        <v>422</v>
      </c>
      <c r="B30" s="68" t="s">
        <v>422</v>
      </c>
      <c r="C30" s="68" t="s">
        <v>422</v>
      </c>
      <c r="D30" s="68" t="s">
        <v>422</v>
      </c>
      <c r="E30" s="68" t="s">
        <v>422</v>
      </c>
      <c r="F30" s="68" t="s">
        <v>422</v>
      </c>
      <c r="G30" s="68" t="s">
        <v>422</v>
      </c>
      <c r="H30" s="68" t="s">
        <v>422</v>
      </c>
      <c r="I30" s="68" t="s">
        <v>422</v>
      </c>
    </row>
    <row r="31" spans="1:16" x14ac:dyDescent="0.25">
      <c r="A31" s="68" t="s">
        <v>422</v>
      </c>
      <c r="B31" s="68" t="s">
        <v>422</v>
      </c>
      <c r="C31" s="68" t="s">
        <v>422</v>
      </c>
      <c r="D31" s="68" t="s">
        <v>422</v>
      </c>
      <c r="E31" s="68" t="s">
        <v>422</v>
      </c>
      <c r="F31" s="68" t="s">
        <v>422</v>
      </c>
      <c r="G31" s="68">
        <v>1.2</v>
      </c>
      <c r="H31" s="68">
        <v>1.7761989343</v>
      </c>
      <c r="I31" s="68">
        <v>1.8427031624000001</v>
      </c>
    </row>
    <row r="32" spans="1:16" x14ac:dyDescent="0.25">
      <c r="A32" s="68" t="s">
        <v>422</v>
      </c>
      <c r="B32" s="68" t="s">
        <v>422</v>
      </c>
      <c r="C32" s="68" t="s">
        <v>422</v>
      </c>
      <c r="D32" s="68" t="s">
        <v>422</v>
      </c>
      <c r="E32" s="68" t="s">
        <v>422</v>
      </c>
      <c r="F32" s="68" t="s">
        <v>422</v>
      </c>
      <c r="G32" s="68">
        <v>1.8</v>
      </c>
      <c r="H32" s="68">
        <v>7.0643642071999997</v>
      </c>
      <c r="I32" s="68">
        <v>7.1203387208000004</v>
      </c>
    </row>
    <row r="33" spans="1:10" x14ac:dyDescent="0.25">
      <c r="A33" s="68">
        <v>21.8</v>
      </c>
      <c r="B33" s="68">
        <v>30.974708723999999</v>
      </c>
      <c r="C33" s="68">
        <v>45.575024667999998</v>
      </c>
      <c r="D33" s="68">
        <v>17.8</v>
      </c>
      <c r="E33" s="68">
        <v>24.270520862000001</v>
      </c>
      <c r="F33" s="68">
        <v>30.63909177</v>
      </c>
      <c r="G33" s="68">
        <v>13.4</v>
      </c>
      <c r="H33" s="68">
        <v>17.148707448</v>
      </c>
      <c r="I33" s="68">
        <v>21.400291903999999</v>
      </c>
    </row>
    <row r="34" spans="1:10" x14ac:dyDescent="0.25">
      <c r="A34" s="68">
        <v>3</v>
      </c>
      <c r="B34" s="68">
        <v>5.0675675676000003</v>
      </c>
      <c r="C34" s="68">
        <v>6.5028657961</v>
      </c>
      <c r="D34" s="68">
        <v>3.2</v>
      </c>
      <c r="E34" s="68">
        <v>5.2579691094000003</v>
      </c>
      <c r="F34" s="68">
        <v>5.8623643436000004</v>
      </c>
      <c r="G34" s="68">
        <v>2.6</v>
      </c>
      <c r="H34" s="68">
        <v>3.9489671932000001</v>
      </c>
      <c r="I34" s="68">
        <v>4.5691318707999997</v>
      </c>
    </row>
    <row r="35" spans="1:10" x14ac:dyDescent="0.25">
      <c r="A35" s="68">
        <v>23.8</v>
      </c>
      <c r="B35" s="68">
        <v>37.013996890000001</v>
      </c>
      <c r="C35" s="68">
        <v>54.395138963000001</v>
      </c>
      <c r="D35" s="68">
        <v>13.6</v>
      </c>
      <c r="E35" s="68">
        <v>23.619312261000001</v>
      </c>
      <c r="F35" s="68">
        <v>35.511298125000003</v>
      </c>
      <c r="G35" s="68">
        <v>10.6</v>
      </c>
      <c r="H35" s="68">
        <v>14.425694066</v>
      </c>
      <c r="I35" s="68">
        <v>20.865335818999998</v>
      </c>
    </row>
    <row r="36" spans="1:10" x14ac:dyDescent="0.25">
      <c r="A36" s="68">
        <v>26.6</v>
      </c>
      <c r="B36" s="68">
        <v>38.461538462</v>
      </c>
      <c r="C36" s="68">
        <v>59.839695995</v>
      </c>
      <c r="D36" s="68">
        <v>15</v>
      </c>
      <c r="E36" s="68">
        <v>24.801587302000002</v>
      </c>
      <c r="F36" s="68">
        <v>34.595359281</v>
      </c>
      <c r="G36" s="68">
        <v>7.2</v>
      </c>
      <c r="H36" s="68">
        <v>12.491325467999999</v>
      </c>
      <c r="I36" s="68">
        <v>15.491656064000001</v>
      </c>
    </row>
    <row r="37" spans="1:10" x14ac:dyDescent="0.25">
      <c r="A37" s="68">
        <v>37.4</v>
      </c>
      <c r="B37" s="68">
        <v>68.927386657</v>
      </c>
      <c r="C37" s="68">
        <v>89.687125008999999</v>
      </c>
      <c r="D37" s="68">
        <v>34</v>
      </c>
      <c r="E37" s="68">
        <v>59.254095503999999</v>
      </c>
      <c r="F37" s="68">
        <v>63.468796988999998</v>
      </c>
      <c r="G37" s="68">
        <v>26.2</v>
      </c>
      <c r="H37" s="68">
        <v>43.148880105000003</v>
      </c>
      <c r="I37" s="68">
        <v>44.692287911000001</v>
      </c>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09" t="s">
        <v>460</v>
      </c>
      <c r="B1" s="55"/>
      <c r="C1" s="55"/>
      <c r="D1" s="55"/>
      <c r="E1" s="55"/>
      <c r="F1" s="55"/>
      <c r="G1" s="55"/>
      <c r="H1" s="55"/>
      <c r="I1" s="55"/>
      <c r="J1" s="55"/>
    </row>
    <row r="2" spans="1:16" s="56" customFormat="1" ht="18.899999999999999" customHeight="1" x14ac:dyDescent="0.3">
      <c r="A2" s="1" t="s">
        <v>445</v>
      </c>
      <c r="B2" s="57"/>
      <c r="C2" s="57"/>
      <c r="D2" s="57"/>
      <c r="E2" s="57"/>
      <c r="F2" s="57"/>
      <c r="G2" s="57"/>
      <c r="H2" s="57"/>
      <c r="I2" s="57"/>
      <c r="J2" s="57"/>
    </row>
    <row r="3" spans="1:16" s="60" customFormat="1" ht="54" customHeight="1" x14ac:dyDescent="0.3">
      <c r="A3" s="106" t="s">
        <v>465</v>
      </c>
      <c r="B3" s="58" t="s">
        <v>427</v>
      </c>
      <c r="C3" s="58" t="s">
        <v>446</v>
      </c>
      <c r="D3" s="58" t="s">
        <v>447</v>
      </c>
      <c r="E3" s="58" t="s">
        <v>428</v>
      </c>
      <c r="F3" s="58" t="s">
        <v>448</v>
      </c>
      <c r="G3" s="58" t="s">
        <v>449</v>
      </c>
      <c r="H3" s="58" t="s">
        <v>429</v>
      </c>
      <c r="I3" s="58" t="s">
        <v>450</v>
      </c>
      <c r="J3" s="58" t="s">
        <v>451</v>
      </c>
      <c r="O3" s="61"/>
      <c r="P3" s="61"/>
    </row>
    <row r="4" spans="1:16" s="56" customFormat="1" ht="18.899999999999999" customHeight="1" x14ac:dyDescent="0.3">
      <c r="A4" s="72" t="s">
        <v>372</v>
      </c>
      <c r="B4" s="63">
        <v>3</v>
      </c>
      <c r="C4" s="104">
        <v>2.7317428519</v>
      </c>
      <c r="D4" s="104">
        <v>3.1127324161000001</v>
      </c>
      <c r="E4" s="63">
        <v>2.8</v>
      </c>
      <c r="F4" s="104">
        <v>2.4526979677999998</v>
      </c>
      <c r="G4" s="104">
        <v>2.5491273965999999</v>
      </c>
      <c r="H4" s="63">
        <v>1.4</v>
      </c>
      <c r="I4" s="104">
        <v>1.3015991075</v>
      </c>
      <c r="J4" s="104">
        <v>1.2041901802999999</v>
      </c>
    </row>
    <row r="5" spans="1:16" s="56" customFormat="1" ht="18.899999999999999" customHeight="1" x14ac:dyDescent="0.3">
      <c r="A5" s="72" t="s">
        <v>357</v>
      </c>
      <c r="B5" s="63">
        <v>4.8</v>
      </c>
      <c r="C5" s="104">
        <v>3.8747174685000001</v>
      </c>
      <c r="D5" s="104">
        <v>4.2730591404</v>
      </c>
      <c r="E5" s="63">
        <v>4</v>
      </c>
      <c r="F5" s="104">
        <v>3.0225177573000002</v>
      </c>
      <c r="G5" s="104">
        <v>3.2130090278000001</v>
      </c>
      <c r="H5" s="63">
        <v>1.6</v>
      </c>
      <c r="I5" s="104">
        <v>1.2459118517000001</v>
      </c>
      <c r="J5" s="104">
        <v>1.3585440627000001</v>
      </c>
    </row>
    <row r="6" spans="1:16" s="56" customFormat="1" ht="18.899999999999999" customHeight="1" x14ac:dyDescent="0.3">
      <c r="A6" s="72" t="s">
        <v>390</v>
      </c>
      <c r="B6" s="63">
        <v>5.2</v>
      </c>
      <c r="C6" s="104">
        <v>6.4276885042999998</v>
      </c>
      <c r="D6" s="104">
        <v>8.0580862504000006</v>
      </c>
      <c r="E6" s="63">
        <v>2.6</v>
      </c>
      <c r="F6" s="104">
        <v>2.8621752532000002</v>
      </c>
      <c r="G6" s="104">
        <v>3.2063022616999999</v>
      </c>
      <c r="H6" s="63">
        <v>2.2000000000000002</v>
      </c>
      <c r="I6" s="104">
        <v>2.1674876847000002</v>
      </c>
      <c r="J6" s="104">
        <v>2.1665436320000002</v>
      </c>
    </row>
    <row r="7" spans="1:16" s="56" customFormat="1" ht="18.899999999999999" customHeight="1" x14ac:dyDescent="0.3">
      <c r="A7" s="72" t="s">
        <v>358</v>
      </c>
      <c r="B7" s="63">
        <v>4.2</v>
      </c>
      <c r="C7" s="104">
        <v>5.4887611082000003</v>
      </c>
      <c r="D7" s="104">
        <v>5.9853242415999999</v>
      </c>
      <c r="E7" s="63">
        <v>2.2000000000000002</v>
      </c>
      <c r="F7" s="104">
        <v>2.4428159004999999</v>
      </c>
      <c r="G7" s="104">
        <v>2.4596414602999999</v>
      </c>
      <c r="H7" s="63">
        <v>1.4</v>
      </c>
      <c r="I7" s="104">
        <v>1.4662756598</v>
      </c>
      <c r="J7" s="104">
        <v>1.4457017547</v>
      </c>
    </row>
    <row r="8" spans="1:16" s="56" customFormat="1" ht="18.899999999999999" customHeight="1" x14ac:dyDescent="0.3">
      <c r="A8" s="72" t="s">
        <v>359</v>
      </c>
      <c r="B8" s="63">
        <v>3.8</v>
      </c>
      <c r="C8" s="104">
        <v>5.3042992740999999</v>
      </c>
      <c r="D8" s="104">
        <v>5.7310734300000004</v>
      </c>
      <c r="E8" s="63">
        <v>2</v>
      </c>
      <c r="F8" s="104">
        <v>2.6336581512000001</v>
      </c>
      <c r="G8" s="104">
        <v>2.5872576735999999</v>
      </c>
      <c r="H8" s="63">
        <v>1.8</v>
      </c>
      <c r="I8" s="104">
        <v>2.3765513599000001</v>
      </c>
      <c r="J8" s="104">
        <v>2.4723328749000002</v>
      </c>
    </row>
    <row r="9" spans="1:16" s="56" customFormat="1" ht="18.899999999999999" customHeight="1" x14ac:dyDescent="0.3">
      <c r="A9" s="72" t="s">
        <v>371</v>
      </c>
      <c r="B9" s="63" t="s">
        <v>422</v>
      </c>
      <c r="C9" s="104" t="s">
        <v>422</v>
      </c>
      <c r="D9" s="104" t="s">
        <v>422</v>
      </c>
      <c r="E9" s="63">
        <v>2</v>
      </c>
      <c r="F9" s="104">
        <v>3.6010082823</v>
      </c>
      <c r="G9" s="104">
        <v>3.6343198603000002</v>
      </c>
      <c r="H9" s="63" t="s">
        <v>422</v>
      </c>
      <c r="I9" s="104" t="s">
        <v>422</v>
      </c>
      <c r="J9" s="104" t="s">
        <v>422</v>
      </c>
    </row>
    <row r="10" spans="1:16" s="56" customFormat="1" ht="18.899999999999999" customHeight="1" x14ac:dyDescent="0.3">
      <c r="A10" s="72" t="s">
        <v>360</v>
      </c>
      <c r="B10" s="63" t="s">
        <v>422</v>
      </c>
      <c r="C10" s="104" t="s">
        <v>422</v>
      </c>
      <c r="D10" s="104" t="s">
        <v>422</v>
      </c>
      <c r="E10" s="63" t="s">
        <v>422</v>
      </c>
      <c r="F10" s="104" t="s">
        <v>422</v>
      </c>
      <c r="G10" s="104" t="s">
        <v>422</v>
      </c>
      <c r="H10" s="63" t="s">
        <v>422</v>
      </c>
      <c r="I10" s="104" t="s">
        <v>422</v>
      </c>
      <c r="J10" s="104" t="s">
        <v>422</v>
      </c>
    </row>
    <row r="11" spans="1:16" s="56" customFormat="1" ht="18.899999999999999" customHeight="1" x14ac:dyDescent="0.3">
      <c r="A11" s="72" t="s">
        <v>361</v>
      </c>
      <c r="B11" s="63">
        <v>2.4</v>
      </c>
      <c r="C11" s="104">
        <v>6.5075921908999996</v>
      </c>
      <c r="D11" s="104">
        <v>9.1514430549999997</v>
      </c>
      <c r="E11" s="63">
        <v>5.8</v>
      </c>
      <c r="F11" s="104">
        <v>15.112037519999999</v>
      </c>
      <c r="G11" s="104">
        <v>17.910290208999999</v>
      </c>
      <c r="H11" s="63">
        <v>1.4</v>
      </c>
      <c r="I11" s="104">
        <v>4.0674026729000001</v>
      </c>
      <c r="J11" s="104">
        <v>4.1810948785999997</v>
      </c>
    </row>
    <row r="12" spans="1:16" s="56" customFormat="1" ht="18.899999999999999" customHeight="1" x14ac:dyDescent="0.3">
      <c r="A12" s="72" t="s">
        <v>362</v>
      </c>
      <c r="B12" s="63">
        <v>7.6</v>
      </c>
      <c r="C12" s="104">
        <v>10.662177329</v>
      </c>
      <c r="D12" s="104">
        <v>12.435469534999999</v>
      </c>
      <c r="E12" s="63">
        <v>5</v>
      </c>
      <c r="F12" s="104">
        <v>6.0827250607999996</v>
      </c>
      <c r="G12" s="104">
        <v>8.3868645083000004</v>
      </c>
      <c r="H12" s="63">
        <v>3.4</v>
      </c>
      <c r="I12" s="104">
        <v>4.0534096328000002</v>
      </c>
      <c r="J12" s="104">
        <v>4.3495611356000001</v>
      </c>
    </row>
    <row r="13" spans="1:16" s="56" customFormat="1" ht="18.899999999999999" customHeight="1" x14ac:dyDescent="0.3">
      <c r="A13" s="72" t="s">
        <v>363</v>
      </c>
      <c r="B13" s="63">
        <v>6</v>
      </c>
      <c r="C13" s="104">
        <v>5.8777429466999997</v>
      </c>
      <c r="D13" s="104">
        <v>7.9897065219999996</v>
      </c>
      <c r="E13" s="63">
        <v>8.6</v>
      </c>
      <c r="F13" s="104">
        <v>7.5491573034000004</v>
      </c>
      <c r="G13" s="104">
        <v>8.1480786581999993</v>
      </c>
      <c r="H13" s="63">
        <v>4</v>
      </c>
      <c r="I13" s="104">
        <v>3.8124285169999999</v>
      </c>
      <c r="J13" s="104">
        <v>4.1704459862999999</v>
      </c>
    </row>
    <row r="14" spans="1:16" s="56" customFormat="1" ht="18.899999999999999" customHeight="1" x14ac:dyDescent="0.3">
      <c r="A14" s="72" t="s">
        <v>364</v>
      </c>
      <c r="B14" s="63">
        <v>14.4</v>
      </c>
      <c r="C14" s="104">
        <v>15.768725361</v>
      </c>
      <c r="D14" s="104">
        <v>21.680642613</v>
      </c>
      <c r="E14" s="63">
        <v>10</v>
      </c>
      <c r="F14" s="104">
        <v>10.796804145999999</v>
      </c>
      <c r="G14" s="104">
        <v>12.574898526</v>
      </c>
      <c r="H14" s="63">
        <v>4.2</v>
      </c>
      <c r="I14" s="104">
        <v>4.8242591315999999</v>
      </c>
      <c r="J14" s="104">
        <v>4.7197513584999999</v>
      </c>
    </row>
    <row r="15" spans="1:16" s="56" customFormat="1" ht="18.899999999999999" customHeight="1" x14ac:dyDescent="0.3">
      <c r="A15" s="72" t="s">
        <v>365</v>
      </c>
      <c r="B15" s="63">
        <v>3</v>
      </c>
      <c r="C15" s="104">
        <v>4.7453337550999999</v>
      </c>
      <c r="D15" s="104">
        <v>5.9733574869000003</v>
      </c>
      <c r="E15" s="63">
        <v>2.8</v>
      </c>
      <c r="F15" s="104">
        <v>4.5781556573</v>
      </c>
      <c r="G15" s="104">
        <v>4.8710114249999998</v>
      </c>
      <c r="H15" s="63">
        <v>2.8</v>
      </c>
      <c r="I15" s="104">
        <v>4.1128084606000002</v>
      </c>
      <c r="J15" s="104">
        <v>5.0091603433999996</v>
      </c>
    </row>
    <row r="16" spans="1:16" s="56" customFormat="1" ht="18.899999999999999" customHeight="1" x14ac:dyDescent="0.3">
      <c r="A16" s="72" t="s">
        <v>366</v>
      </c>
      <c r="B16" s="63">
        <v>3</v>
      </c>
      <c r="C16" s="104">
        <v>7.6103500760999996</v>
      </c>
      <c r="D16" s="104">
        <v>9.4548263875000007</v>
      </c>
      <c r="E16" s="63" t="s">
        <v>422</v>
      </c>
      <c r="F16" s="104" t="s">
        <v>422</v>
      </c>
      <c r="G16" s="104" t="s">
        <v>422</v>
      </c>
      <c r="H16" s="63">
        <v>1.4</v>
      </c>
      <c r="I16" s="104">
        <v>3.2756200281000001</v>
      </c>
      <c r="J16" s="104">
        <v>3.9773322066999999</v>
      </c>
    </row>
    <row r="17" spans="1:12" s="56" customFormat="1" ht="18.899999999999999" customHeight="1" x14ac:dyDescent="0.3">
      <c r="A17" s="72" t="s">
        <v>370</v>
      </c>
      <c r="B17" s="63">
        <v>4</v>
      </c>
      <c r="C17" s="104">
        <v>7.0323488044999998</v>
      </c>
      <c r="D17" s="104">
        <v>8.0662566569000003</v>
      </c>
      <c r="E17" s="63">
        <v>3.4</v>
      </c>
      <c r="F17" s="104">
        <v>5.4088450525000003</v>
      </c>
      <c r="G17" s="104">
        <v>6.0174526569999998</v>
      </c>
      <c r="H17" s="63">
        <v>2.2000000000000002</v>
      </c>
      <c r="I17" s="104">
        <v>3.8637161925000001</v>
      </c>
      <c r="J17" s="104">
        <v>4.1434646125999999</v>
      </c>
    </row>
    <row r="18" spans="1:12" s="56" customFormat="1" ht="18.899999999999999" customHeight="1" x14ac:dyDescent="0.3">
      <c r="A18" s="72" t="s">
        <v>367</v>
      </c>
      <c r="B18" s="63">
        <v>12.4</v>
      </c>
      <c r="C18" s="104">
        <v>18.018018017999999</v>
      </c>
      <c r="D18" s="104">
        <v>22.871963375</v>
      </c>
      <c r="E18" s="63">
        <v>8.6</v>
      </c>
      <c r="F18" s="104">
        <v>14.444071213000001</v>
      </c>
      <c r="G18" s="104">
        <v>16.957864595</v>
      </c>
      <c r="H18" s="63">
        <v>3</v>
      </c>
      <c r="I18" s="104">
        <v>5.1247010591000004</v>
      </c>
      <c r="J18" s="104">
        <v>5.5037151908000004</v>
      </c>
    </row>
    <row r="19" spans="1:12" s="56" customFormat="1" ht="18.899999999999999" customHeight="1" x14ac:dyDescent="0.3">
      <c r="A19" s="72" t="s">
        <v>368</v>
      </c>
      <c r="B19" s="63">
        <v>20.8</v>
      </c>
      <c r="C19" s="104">
        <v>23.957613453</v>
      </c>
      <c r="D19" s="104">
        <v>33.908308239</v>
      </c>
      <c r="E19" s="63">
        <v>16.600000000000001</v>
      </c>
      <c r="F19" s="104">
        <v>21.380731581999999</v>
      </c>
      <c r="G19" s="104">
        <v>23.760664157000001</v>
      </c>
      <c r="H19" s="63">
        <v>5</v>
      </c>
      <c r="I19" s="104">
        <v>6.5980469781000002</v>
      </c>
      <c r="J19" s="104">
        <v>6.8483572682</v>
      </c>
    </row>
    <row r="20" spans="1:12" s="56" customFormat="1" ht="18.899999999999999" customHeight="1" x14ac:dyDescent="0.3">
      <c r="A20" s="72" t="s">
        <v>369</v>
      </c>
      <c r="B20" s="63">
        <v>6.2</v>
      </c>
      <c r="C20" s="104">
        <v>7.7287459486000003</v>
      </c>
      <c r="D20" s="104">
        <v>9.1828238799000008</v>
      </c>
      <c r="E20" s="63">
        <v>5.2</v>
      </c>
      <c r="F20" s="104">
        <v>4.9980776624000001</v>
      </c>
      <c r="G20" s="104">
        <v>6.0787435150000002</v>
      </c>
      <c r="H20" s="63">
        <v>3.4</v>
      </c>
      <c r="I20" s="104">
        <v>3.6559139785000001</v>
      </c>
      <c r="J20" s="104">
        <v>3.9113014965000001</v>
      </c>
    </row>
    <row r="21" spans="1:12" s="56" customFormat="1" ht="18.899999999999999" customHeight="1" x14ac:dyDescent="0.3">
      <c r="A21" s="73" t="s">
        <v>172</v>
      </c>
      <c r="B21" s="74">
        <v>103.6</v>
      </c>
      <c r="C21" s="105">
        <v>8.3547039563999999</v>
      </c>
      <c r="D21" s="105">
        <v>10.944730516</v>
      </c>
      <c r="E21" s="74">
        <v>83.6</v>
      </c>
      <c r="F21" s="105">
        <v>6.3378466484000002</v>
      </c>
      <c r="G21" s="105">
        <v>6.6719938968000001</v>
      </c>
      <c r="H21" s="74">
        <v>40.4</v>
      </c>
      <c r="I21" s="105">
        <v>3.1198356680999999</v>
      </c>
      <c r="J21" s="105">
        <v>3.1050191535999998</v>
      </c>
    </row>
    <row r="22" spans="1:12" ht="18.899999999999999" customHeight="1" x14ac:dyDescent="0.25">
      <c r="A22" s="75" t="s">
        <v>29</v>
      </c>
      <c r="B22" s="76">
        <v>1368.2</v>
      </c>
      <c r="C22" s="107">
        <v>14.431697839</v>
      </c>
      <c r="D22" s="107">
        <v>19.284467810999999</v>
      </c>
      <c r="E22" s="76">
        <v>1097.4000000000001</v>
      </c>
      <c r="F22" s="107">
        <v>10.772976263</v>
      </c>
      <c r="G22" s="107">
        <v>12.271975189000001</v>
      </c>
      <c r="H22" s="76">
        <v>641.6</v>
      </c>
      <c r="I22" s="107">
        <v>6.2208760032999999</v>
      </c>
      <c r="J22" s="107">
        <v>6.2208760032999999</v>
      </c>
      <c r="K22" s="77"/>
      <c r="L22" s="77"/>
    </row>
    <row r="23" spans="1:12" ht="18.899999999999999" customHeight="1" x14ac:dyDescent="0.25">
      <c r="A23" s="66" t="s">
        <v>416</v>
      </c>
    </row>
    <row r="25" spans="1:12" ht="15.6" x14ac:dyDescent="0.3">
      <c r="A25" s="110" t="s">
        <v>472</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09" t="s">
        <v>461</v>
      </c>
      <c r="B1" s="55"/>
      <c r="C1" s="55"/>
      <c r="D1" s="55"/>
      <c r="E1" s="55"/>
      <c r="F1" s="55"/>
      <c r="G1" s="55"/>
      <c r="H1" s="55"/>
      <c r="I1" s="55"/>
      <c r="J1" s="55"/>
    </row>
    <row r="2" spans="1:16" s="56" customFormat="1" ht="18.899999999999999" customHeight="1" x14ac:dyDescent="0.3">
      <c r="A2" s="1" t="s">
        <v>445</v>
      </c>
      <c r="B2" s="57"/>
      <c r="C2" s="57"/>
      <c r="D2" s="57"/>
      <c r="E2" s="57"/>
      <c r="F2" s="57"/>
      <c r="G2" s="57"/>
      <c r="H2" s="57"/>
      <c r="I2" s="57"/>
      <c r="J2" s="57"/>
    </row>
    <row r="3" spans="1:16" s="60" customFormat="1" ht="54" customHeight="1" x14ac:dyDescent="0.3">
      <c r="A3" s="106" t="s">
        <v>465</v>
      </c>
      <c r="B3" s="58" t="s">
        <v>427</v>
      </c>
      <c r="C3" s="58" t="s">
        <v>446</v>
      </c>
      <c r="D3" s="58" t="s">
        <v>447</v>
      </c>
      <c r="E3" s="58" t="s">
        <v>428</v>
      </c>
      <c r="F3" s="58" t="s">
        <v>448</v>
      </c>
      <c r="G3" s="58" t="s">
        <v>449</v>
      </c>
      <c r="H3" s="58" t="s">
        <v>429</v>
      </c>
      <c r="I3" s="58" t="s">
        <v>450</v>
      </c>
      <c r="J3" s="58" t="s">
        <v>451</v>
      </c>
      <c r="O3" s="61"/>
      <c r="P3" s="61"/>
    </row>
    <row r="4" spans="1:16" s="56" customFormat="1" ht="56.25" customHeight="1" x14ac:dyDescent="0.3">
      <c r="A4" s="78" t="s">
        <v>383</v>
      </c>
      <c r="B4" s="63">
        <v>7.4</v>
      </c>
      <c r="C4" s="104">
        <v>14.665081252</v>
      </c>
      <c r="D4" s="104">
        <v>14.571260164</v>
      </c>
      <c r="E4" s="63">
        <v>7.6</v>
      </c>
      <c r="F4" s="104">
        <v>15.592942142</v>
      </c>
      <c r="G4" s="104">
        <v>14.449262192000001</v>
      </c>
      <c r="H4" s="63">
        <v>3.8</v>
      </c>
      <c r="I4" s="104">
        <v>8.2251082250999996</v>
      </c>
      <c r="J4" s="104">
        <v>7.7005899707000003</v>
      </c>
    </row>
    <row r="5" spans="1:16" s="56" customFormat="1" ht="56.25" customHeight="1" x14ac:dyDescent="0.3">
      <c r="A5" s="78" t="s">
        <v>373</v>
      </c>
      <c r="B5" s="63">
        <v>6</v>
      </c>
      <c r="C5" s="104">
        <v>28.462998102</v>
      </c>
      <c r="D5" s="104">
        <v>31.083173428999999</v>
      </c>
      <c r="E5" s="63">
        <v>4</v>
      </c>
      <c r="F5" s="104">
        <v>23.866348449</v>
      </c>
      <c r="G5" s="104">
        <v>28.555529929999999</v>
      </c>
      <c r="H5" s="63" t="s">
        <v>422</v>
      </c>
      <c r="I5" s="104" t="s">
        <v>422</v>
      </c>
      <c r="J5" s="104" t="s">
        <v>422</v>
      </c>
    </row>
    <row r="6" spans="1:16" s="56" customFormat="1" ht="56.25" customHeight="1" x14ac:dyDescent="0.3">
      <c r="A6" s="78" t="s">
        <v>384</v>
      </c>
      <c r="B6" s="63">
        <v>53.4</v>
      </c>
      <c r="C6" s="104">
        <v>34.792806880000001</v>
      </c>
      <c r="D6" s="104">
        <v>40.288954205000003</v>
      </c>
      <c r="E6" s="63">
        <v>57.4</v>
      </c>
      <c r="F6" s="104">
        <v>38.246268657000002</v>
      </c>
      <c r="G6" s="104">
        <v>43.126646794999999</v>
      </c>
      <c r="H6" s="63">
        <v>26.4</v>
      </c>
      <c r="I6" s="104">
        <v>17.849898580000001</v>
      </c>
      <c r="J6" s="104">
        <v>18.571908032</v>
      </c>
    </row>
    <row r="7" spans="1:16" s="56" customFormat="1" ht="56.25" customHeight="1" x14ac:dyDescent="0.3">
      <c r="A7" s="78" t="s">
        <v>382</v>
      </c>
      <c r="B7" s="63">
        <v>53.2</v>
      </c>
      <c r="C7" s="104">
        <v>46.028724693000001</v>
      </c>
      <c r="D7" s="104">
        <v>51.102559174</v>
      </c>
      <c r="E7" s="63">
        <v>55.4</v>
      </c>
      <c r="F7" s="104">
        <v>49.122184785000002</v>
      </c>
      <c r="G7" s="104">
        <v>49.554948738999997</v>
      </c>
      <c r="H7" s="63">
        <v>21</v>
      </c>
      <c r="I7" s="104">
        <v>20.376479720999999</v>
      </c>
      <c r="J7" s="104">
        <v>21.455282959000002</v>
      </c>
    </row>
    <row r="8" spans="1:16" s="56" customFormat="1" ht="56.25" customHeight="1" x14ac:dyDescent="0.3">
      <c r="A8" s="78" t="s">
        <v>387</v>
      </c>
      <c r="B8" s="63">
        <v>19</v>
      </c>
      <c r="C8" s="104">
        <v>89.453860640000002</v>
      </c>
      <c r="D8" s="104">
        <v>107.84561299000001</v>
      </c>
      <c r="E8" s="63">
        <v>22.4</v>
      </c>
      <c r="F8" s="104">
        <v>103.8961039</v>
      </c>
      <c r="G8" s="104">
        <v>126.73619135</v>
      </c>
      <c r="H8" s="63">
        <v>14.2</v>
      </c>
      <c r="I8" s="104">
        <v>61.259706643999998</v>
      </c>
      <c r="J8" s="104">
        <v>68.175579722999998</v>
      </c>
    </row>
    <row r="9" spans="1:16" s="56" customFormat="1" ht="56.25" customHeight="1" x14ac:dyDescent="0.3">
      <c r="A9" s="78" t="s">
        <v>388</v>
      </c>
      <c r="B9" s="63">
        <v>13.4</v>
      </c>
      <c r="C9" s="104">
        <v>82.818294190000003</v>
      </c>
      <c r="D9" s="104">
        <v>84.682210832999999</v>
      </c>
      <c r="E9" s="63">
        <v>6.6</v>
      </c>
      <c r="F9" s="104">
        <v>51.004636785000002</v>
      </c>
      <c r="G9" s="104">
        <v>60.953689193999999</v>
      </c>
      <c r="H9" s="63" t="s">
        <v>422</v>
      </c>
      <c r="I9" s="104" t="s">
        <v>422</v>
      </c>
      <c r="J9" s="104" t="s">
        <v>422</v>
      </c>
    </row>
    <row r="10" spans="1:16" s="56" customFormat="1" ht="56.25" customHeight="1" x14ac:dyDescent="0.3">
      <c r="A10" s="78" t="s">
        <v>389</v>
      </c>
      <c r="B10" s="63">
        <v>18.8</v>
      </c>
      <c r="C10" s="104">
        <v>77.493816983000002</v>
      </c>
      <c r="D10" s="104">
        <v>93.805282313999996</v>
      </c>
      <c r="E10" s="63">
        <v>23.4</v>
      </c>
      <c r="F10" s="104">
        <v>93.004769475000003</v>
      </c>
      <c r="G10" s="104">
        <v>111.71563542</v>
      </c>
      <c r="H10" s="63">
        <v>7</v>
      </c>
      <c r="I10" s="104">
        <v>27.646129542000001</v>
      </c>
      <c r="J10" s="104">
        <v>33.970124028999997</v>
      </c>
    </row>
    <row r="11" spans="1:16" s="56" customFormat="1" ht="56.25" customHeight="1" x14ac:dyDescent="0.3">
      <c r="A11" s="78" t="s">
        <v>376</v>
      </c>
      <c r="B11" s="63">
        <v>67.8</v>
      </c>
      <c r="C11" s="104">
        <v>86.656441717999996</v>
      </c>
      <c r="D11" s="104">
        <v>109.53905277</v>
      </c>
      <c r="E11" s="63">
        <v>69.2</v>
      </c>
      <c r="F11" s="104">
        <v>86.564923692999997</v>
      </c>
      <c r="G11" s="104">
        <v>104.41951639</v>
      </c>
      <c r="H11" s="63">
        <v>35.4</v>
      </c>
      <c r="I11" s="104">
        <v>41.490857947000002</v>
      </c>
      <c r="J11" s="104">
        <v>44.542014948000002</v>
      </c>
    </row>
    <row r="12" spans="1:16" s="56" customFormat="1" ht="56.25" customHeight="1" x14ac:dyDescent="0.3">
      <c r="A12" s="78" t="s">
        <v>377</v>
      </c>
      <c r="B12" s="63">
        <v>71.599999999999994</v>
      </c>
      <c r="C12" s="104">
        <v>88.329632371000002</v>
      </c>
      <c r="D12" s="104">
        <v>113.30721192</v>
      </c>
      <c r="E12" s="63">
        <v>68.400000000000006</v>
      </c>
      <c r="F12" s="104">
        <v>81.916167665000003</v>
      </c>
      <c r="G12" s="104">
        <v>86.551961715000004</v>
      </c>
      <c r="H12" s="63">
        <v>30.6</v>
      </c>
      <c r="I12" s="104">
        <v>38.269134567000002</v>
      </c>
      <c r="J12" s="104">
        <v>40.255093152999997</v>
      </c>
    </row>
    <row r="13" spans="1:16" s="56" customFormat="1" ht="56.25" customHeight="1" x14ac:dyDescent="0.3">
      <c r="A13" s="78" t="s">
        <v>385</v>
      </c>
      <c r="B13" s="63">
        <v>55.4</v>
      </c>
      <c r="C13" s="104">
        <v>88.498402556000002</v>
      </c>
      <c r="D13" s="104">
        <v>98.441872383000003</v>
      </c>
      <c r="E13" s="63">
        <v>42.8</v>
      </c>
      <c r="F13" s="104">
        <v>65.363469761999994</v>
      </c>
      <c r="G13" s="104">
        <v>76.044332890999996</v>
      </c>
      <c r="H13" s="63">
        <v>14</v>
      </c>
      <c r="I13" s="104">
        <v>21.691973969999999</v>
      </c>
      <c r="J13" s="104">
        <v>25.923309037999999</v>
      </c>
    </row>
    <row r="14" spans="1:16" s="56" customFormat="1" ht="56.25" customHeight="1" x14ac:dyDescent="0.3">
      <c r="A14" s="78" t="s">
        <v>386</v>
      </c>
      <c r="B14" s="63">
        <v>61.8</v>
      </c>
      <c r="C14" s="104">
        <v>91.773091773000004</v>
      </c>
      <c r="D14" s="104">
        <v>133.36164898999999</v>
      </c>
      <c r="E14" s="63">
        <v>43.2</v>
      </c>
      <c r="F14" s="104">
        <v>61.591103507</v>
      </c>
      <c r="G14" s="104">
        <v>82.718549499999995</v>
      </c>
      <c r="H14" s="63">
        <v>40.6</v>
      </c>
      <c r="I14" s="104">
        <v>57.933789953999998</v>
      </c>
      <c r="J14" s="104">
        <v>68.831792393000001</v>
      </c>
    </row>
    <row r="15" spans="1:16" s="56" customFormat="1" ht="56.25" customHeight="1" x14ac:dyDescent="0.3">
      <c r="A15" s="78" t="s">
        <v>378</v>
      </c>
      <c r="B15" s="63">
        <v>39.6</v>
      </c>
      <c r="C15" s="104">
        <v>76.744186046999999</v>
      </c>
      <c r="D15" s="104">
        <v>87.240305444000001</v>
      </c>
      <c r="E15" s="63">
        <v>36.6</v>
      </c>
      <c r="F15" s="104">
        <v>71.289442929000003</v>
      </c>
      <c r="G15" s="104">
        <v>77.164903359999997</v>
      </c>
      <c r="H15" s="63">
        <v>17.399999999999999</v>
      </c>
      <c r="I15" s="104">
        <v>33.487297921</v>
      </c>
      <c r="J15" s="104">
        <v>34.719105499000001</v>
      </c>
    </row>
    <row r="16" spans="1:16" s="56" customFormat="1" ht="56.25" customHeight="1" x14ac:dyDescent="0.3">
      <c r="A16" s="78" t="s">
        <v>381</v>
      </c>
      <c r="B16" s="63">
        <v>24.8</v>
      </c>
      <c r="C16" s="104">
        <v>75.840978593000003</v>
      </c>
      <c r="D16" s="104">
        <v>89.901428885000001</v>
      </c>
      <c r="E16" s="63">
        <v>21.6</v>
      </c>
      <c r="F16" s="104">
        <v>61.891117479000002</v>
      </c>
      <c r="G16" s="104">
        <v>60.169231564999997</v>
      </c>
      <c r="H16" s="63">
        <v>15.6</v>
      </c>
      <c r="I16" s="104">
        <v>46.290801187</v>
      </c>
      <c r="J16" s="104">
        <v>49.22712525</v>
      </c>
    </row>
    <row r="17" spans="1:12" s="56" customFormat="1" ht="56.25" customHeight="1" x14ac:dyDescent="0.3">
      <c r="A17" s="78" t="s">
        <v>380</v>
      </c>
      <c r="B17" s="63">
        <v>164.2</v>
      </c>
      <c r="C17" s="104">
        <v>109.19005187</v>
      </c>
      <c r="D17" s="104">
        <v>169.51664650999999</v>
      </c>
      <c r="E17" s="63">
        <v>139.4</v>
      </c>
      <c r="F17" s="104">
        <v>89.819587628999997</v>
      </c>
      <c r="G17" s="104">
        <v>118.97416575</v>
      </c>
      <c r="H17" s="63">
        <v>76.2</v>
      </c>
      <c r="I17" s="104">
        <v>55.385957261000001</v>
      </c>
      <c r="J17" s="104">
        <v>63.490532324999997</v>
      </c>
    </row>
    <row r="18" spans="1:12" s="56" customFormat="1" ht="56.25" customHeight="1" x14ac:dyDescent="0.3">
      <c r="A18" s="78" t="s">
        <v>379</v>
      </c>
      <c r="B18" s="63">
        <v>53.8</v>
      </c>
      <c r="C18" s="104">
        <v>86.411821394</v>
      </c>
      <c r="D18" s="104">
        <v>102.01801174000001</v>
      </c>
      <c r="E18" s="63">
        <v>37.799999999999997</v>
      </c>
      <c r="F18" s="104">
        <v>66.292528937</v>
      </c>
      <c r="G18" s="104">
        <v>75.272645552</v>
      </c>
      <c r="H18" s="63">
        <v>19.2</v>
      </c>
      <c r="I18" s="104">
        <v>34.744842562000002</v>
      </c>
      <c r="J18" s="104">
        <v>36.029214443999997</v>
      </c>
    </row>
    <row r="19" spans="1:12" s="56" customFormat="1" ht="18.600000000000001" customHeight="1" x14ac:dyDescent="0.3">
      <c r="A19" s="73" t="s">
        <v>170</v>
      </c>
      <c r="B19" s="74">
        <v>710.2</v>
      </c>
      <c r="C19" s="105">
        <v>71.849139065000003</v>
      </c>
      <c r="D19" s="105">
        <v>93.856237067999999</v>
      </c>
      <c r="E19" s="74">
        <v>635.79999999999995</v>
      </c>
      <c r="F19" s="105">
        <v>64.512855896000005</v>
      </c>
      <c r="G19" s="105">
        <v>73.952250414999995</v>
      </c>
      <c r="H19" s="74">
        <v>324.39999999999998</v>
      </c>
      <c r="I19" s="105">
        <v>34.081358211000001</v>
      </c>
      <c r="J19" s="105">
        <v>34.024759717000002</v>
      </c>
    </row>
    <row r="20" spans="1:12" ht="18.899999999999999" customHeight="1" x14ac:dyDescent="0.25">
      <c r="A20" s="75" t="s">
        <v>29</v>
      </c>
      <c r="B20" s="76">
        <v>1368.2</v>
      </c>
      <c r="C20" s="107">
        <v>14.431697839</v>
      </c>
      <c r="D20" s="107">
        <v>19.284467810999999</v>
      </c>
      <c r="E20" s="76">
        <v>1097.4000000000001</v>
      </c>
      <c r="F20" s="107">
        <v>10.772976263</v>
      </c>
      <c r="G20" s="107">
        <v>12.271975189000001</v>
      </c>
      <c r="H20" s="76">
        <v>641.6</v>
      </c>
      <c r="I20" s="107">
        <v>6.2208760032999999</v>
      </c>
      <c r="J20" s="107">
        <v>6.2208760032999999</v>
      </c>
      <c r="K20" s="77"/>
      <c r="L20" s="77"/>
    </row>
    <row r="21" spans="1:12" ht="18.899999999999999" customHeight="1" x14ac:dyDescent="0.25">
      <c r="A21" s="66" t="s">
        <v>416</v>
      </c>
    </row>
    <row r="23" spans="1:12" ht="15.6" x14ac:dyDescent="0.3">
      <c r="A23" s="110" t="s">
        <v>472</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09" t="s">
        <v>474</v>
      </c>
      <c r="B1" s="55"/>
      <c r="C1" s="55"/>
      <c r="D1" s="55"/>
      <c r="E1" s="55"/>
    </row>
    <row r="2" spans="1:8" s="56" customFormat="1" ht="18.899999999999999" customHeight="1" x14ac:dyDescent="0.3">
      <c r="A2" s="1" t="s">
        <v>455</v>
      </c>
      <c r="B2" s="57"/>
      <c r="C2" s="57"/>
      <c r="D2" s="57"/>
      <c r="E2" s="79"/>
    </row>
    <row r="3" spans="1:8" ht="46.8" x14ac:dyDescent="0.25">
      <c r="A3" s="70" t="s">
        <v>30</v>
      </c>
      <c r="B3" s="58" t="s">
        <v>452</v>
      </c>
      <c r="C3" s="58" t="s">
        <v>453</v>
      </c>
      <c r="D3" s="59" t="s">
        <v>454</v>
      </c>
      <c r="H3" s="68"/>
    </row>
    <row r="4" spans="1:8" ht="18.899999999999999" customHeight="1" x14ac:dyDescent="0.25">
      <c r="A4" s="72" t="s">
        <v>177</v>
      </c>
      <c r="B4" s="84">
        <v>7.5057400994999997</v>
      </c>
      <c r="C4" s="84">
        <v>5.8292129013</v>
      </c>
      <c r="D4" s="84">
        <v>3.1470393209999998</v>
      </c>
      <c r="F4" s="35"/>
      <c r="G4" s="36"/>
      <c r="H4" s="36"/>
    </row>
    <row r="5" spans="1:8" ht="18.899999999999999" customHeight="1" x14ac:dyDescent="0.25">
      <c r="A5" s="72" t="s">
        <v>33</v>
      </c>
      <c r="B5" s="84">
        <v>32.170200645999998</v>
      </c>
      <c r="C5" s="84">
        <v>11.411294268000001</v>
      </c>
      <c r="D5" s="84">
        <v>6.1383502728000003</v>
      </c>
      <c r="F5" s="53"/>
      <c r="G5" s="52"/>
      <c r="H5" s="52"/>
    </row>
    <row r="6" spans="1:8" ht="18.899999999999999" customHeight="1" x14ac:dyDescent="0.25">
      <c r="A6" s="72" t="s">
        <v>32</v>
      </c>
      <c r="B6" s="84">
        <v>9.8875216992000006</v>
      </c>
      <c r="C6" s="84">
        <v>9.4143586421999998</v>
      </c>
      <c r="D6" s="84">
        <v>5.1714584148</v>
      </c>
      <c r="F6" s="53"/>
      <c r="G6" s="52"/>
      <c r="H6" s="52"/>
    </row>
    <row r="7" spans="1:8" ht="18.899999999999999" customHeight="1" x14ac:dyDescent="0.25">
      <c r="A7" s="72" t="s">
        <v>31</v>
      </c>
      <c r="B7" s="84">
        <v>29.21053023</v>
      </c>
      <c r="C7" s="84">
        <v>30.736661598000001</v>
      </c>
      <c r="D7" s="84">
        <v>21.257123064999998</v>
      </c>
      <c r="F7" s="53"/>
      <c r="G7" s="52"/>
      <c r="H7" s="52"/>
    </row>
    <row r="8" spans="1:8" ht="18.899999999999999" customHeight="1" x14ac:dyDescent="0.25">
      <c r="A8" s="72" t="s">
        <v>176</v>
      </c>
      <c r="B8" s="84">
        <v>62.836526653999996</v>
      </c>
      <c r="C8" s="84">
        <v>43.519939862000001</v>
      </c>
      <c r="D8" s="84">
        <v>14.178077238</v>
      </c>
      <c r="F8" s="53"/>
      <c r="G8" s="52"/>
      <c r="H8" s="52"/>
    </row>
    <row r="9" spans="1:8" ht="18.899999999999999" customHeight="1" x14ac:dyDescent="0.25">
      <c r="A9" s="72" t="s">
        <v>175</v>
      </c>
      <c r="B9" s="84">
        <v>1.6239767755000001</v>
      </c>
      <c r="C9" s="84">
        <v>0.72783379810000004</v>
      </c>
      <c r="D9" s="84">
        <v>0.68940257630000001</v>
      </c>
      <c r="F9" s="45"/>
      <c r="G9" s="44"/>
    </row>
    <row r="10" spans="1:8" ht="18.899999999999999" customHeight="1" x14ac:dyDescent="0.25">
      <c r="A10" s="72" t="s">
        <v>36</v>
      </c>
      <c r="B10" s="84">
        <v>3.7008348680999998</v>
      </c>
      <c r="C10" s="84">
        <v>1.9910195294999999</v>
      </c>
      <c r="D10" s="84">
        <v>1.3566057105</v>
      </c>
      <c r="F10" s="53"/>
      <c r="G10" s="52"/>
      <c r="H10" s="52"/>
    </row>
    <row r="11" spans="1:8" ht="18.899999999999999" customHeight="1" x14ac:dyDescent="0.25">
      <c r="A11" s="72" t="s">
        <v>35</v>
      </c>
      <c r="B11" s="84">
        <v>5.4024313021000001</v>
      </c>
      <c r="C11" s="84">
        <v>3.2822053667</v>
      </c>
      <c r="D11" s="84">
        <v>2.1113781989999998</v>
      </c>
      <c r="F11" s="53"/>
      <c r="G11" s="52"/>
      <c r="H11" s="52"/>
    </row>
    <row r="12" spans="1:8" ht="18.899999999999999" customHeight="1" x14ac:dyDescent="0.25">
      <c r="A12" s="72" t="s">
        <v>34</v>
      </c>
      <c r="B12" s="84">
        <v>9.1245394455</v>
      </c>
      <c r="C12" s="84">
        <v>5.4528655793</v>
      </c>
      <c r="D12" s="84">
        <v>4.3036882602000004</v>
      </c>
      <c r="F12" s="53"/>
      <c r="G12" s="52"/>
      <c r="H12" s="52"/>
    </row>
    <row r="13" spans="1:8" ht="18.899999999999999" customHeight="1" x14ac:dyDescent="0.25">
      <c r="A13" s="72" t="s">
        <v>178</v>
      </c>
      <c r="B13" s="84">
        <v>19.869867612</v>
      </c>
      <c r="C13" s="84">
        <v>10.053757857000001</v>
      </c>
      <c r="D13" s="84">
        <v>5.8849094409999996</v>
      </c>
      <c r="F13" s="53"/>
      <c r="G13" s="52"/>
      <c r="H13" s="52"/>
    </row>
    <row r="14" spans="1:8" ht="18.899999999999999" customHeight="1" x14ac:dyDescent="0.25">
      <c r="A14" s="72" t="s">
        <v>154</v>
      </c>
      <c r="B14" s="84">
        <v>25.31839785</v>
      </c>
      <c r="C14" s="84">
        <v>5.5865267515000001</v>
      </c>
      <c r="D14" s="84">
        <v>7.7521498087999996</v>
      </c>
      <c r="H14" s="68"/>
    </row>
    <row r="15" spans="1:8" ht="18.899999999999999" customHeight="1" x14ac:dyDescent="0.25">
      <c r="A15" s="66" t="s">
        <v>416</v>
      </c>
    </row>
    <row r="16" spans="1:8" x14ac:dyDescent="0.25">
      <c r="B16" s="68"/>
      <c r="H16" s="68"/>
    </row>
    <row r="17" spans="1:8" ht="15.6" x14ac:dyDescent="0.3">
      <c r="A17" s="110" t="s">
        <v>472</v>
      </c>
      <c r="B17" s="68"/>
      <c r="H17" s="68"/>
    </row>
    <row r="18" spans="1:8" x14ac:dyDescent="0.25">
      <c r="B18" s="68"/>
      <c r="H18" s="68"/>
    </row>
    <row r="19" spans="1:8" x14ac:dyDescent="0.25">
      <c r="B19" s="68"/>
      <c r="H19" s="68"/>
    </row>
    <row r="20" spans="1:8" x14ac:dyDescent="0.25">
      <c r="B20" s="68"/>
      <c r="H20" s="68"/>
    </row>
    <row r="21" spans="1:8" x14ac:dyDescent="0.25">
      <c r="B21" s="68"/>
      <c r="H21" s="68"/>
    </row>
    <row r="22" spans="1:8" x14ac:dyDescent="0.25">
      <c r="B22" s="68"/>
      <c r="H22" s="68"/>
    </row>
    <row r="23" spans="1:8" x14ac:dyDescent="0.25">
      <c r="B23" s="68"/>
      <c r="H23" s="68"/>
    </row>
    <row r="24" spans="1:8" x14ac:dyDescent="0.25">
      <c r="B24" s="68"/>
      <c r="H24" s="68"/>
    </row>
    <row r="25" spans="1:8" x14ac:dyDescent="0.25">
      <c r="B25" s="68"/>
      <c r="H25" s="68"/>
    </row>
    <row r="26" spans="1:8" x14ac:dyDescent="0.25">
      <c r="B26" s="68"/>
      <c r="H26" s="68"/>
    </row>
    <row r="27" spans="1:8" x14ac:dyDescent="0.25">
      <c r="B27" s="68"/>
      <c r="H27" s="68"/>
    </row>
    <row r="28" spans="1:8" x14ac:dyDescent="0.25">
      <c r="B28" s="68"/>
      <c r="H28" s="68"/>
    </row>
    <row r="29" spans="1:8" x14ac:dyDescent="0.25">
      <c r="B29" s="68"/>
      <c r="H29" s="68"/>
    </row>
    <row r="30" spans="1:8" x14ac:dyDescent="0.25">
      <c r="B30" s="68"/>
      <c r="H30" s="68"/>
    </row>
    <row r="31" spans="1:8" x14ac:dyDescent="0.25">
      <c r="B31" s="68"/>
      <c r="H31" s="68"/>
    </row>
    <row r="32" spans="1:8" x14ac:dyDescent="0.25">
      <c r="B32" s="68"/>
      <c r="H32" s="68"/>
    </row>
    <row r="33" spans="1:10" x14ac:dyDescent="0.25">
      <c r="B33" s="68"/>
      <c r="H33" s="68"/>
    </row>
    <row r="34" spans="1:10" x14ac:dyDescent="0.25">
      <c r="A34" s="56"/>
      <c r="B34" s="56"/>
      <c r="C34" s="56"/>
      <c r="D34" s="56"/>
      <c r="F34" s="56"/>
      <c r="G34" s="56"/>
      <c r="H34" s="56"/>
      <c r="I34" s="56"/>
      <c r="J34" s="56"/>
    </row>
    <row r="35" spans="1:10" x14ac:dyDescent="0.25">
      <c r="B35" s="68"/>
      <c r="H35" s="68"/>
    </row>
    <row r="36" spans="1:10" x14ac:dyDescent="0.25">
      <c r="B36" s="68"/>
      <c r="H3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9FF0C-3377-40D3-B4F9-9BFFE7E146CB}">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09" t="s">
        <v>475</v>
      </c>
      <c r="B1" s="80"/>
      <c r="C1" s="81"/>
      <c r="D1" s="81"/>
    </row>
    <row r="2" spans="1:8" s="56" customFormat="1" ht="18.899999999999999" customHeight="1" x14ac:dyDescent="0.3">
      <c r="A2" s="70" t="s">
        <v>282</v>
      </c>
      <c r="B2" s="71" t="s">
        <v>281</v>
      </c>
      <c r="C2" s="82"/>
      <c r="D2" s="81"/>
      <c r="E2" s="82"/>
    </row>
    <row r="3" spans="1:8" ht="18.899999999999999" customHeight="1" x14ac:dyDescent="0.25">
      <c r="A3" s="72" t="s">
        <v>271</v>
      </c>
      <c r="B3" s="83">
        <v>5.1004826000000003E-8</v>
      </c>
      <c r="H3" s="68"/>
    </row>
    <row r="4" spans="1:8" ht="18.899999999999999" customHeight="1" x14ac:dyDescent="0.25">
      <c r="A4" s="72" t="s">
        <v>272</v>
      </c>
      <c r="B4" s="83">
        <v>6.5931020000000006E-11</v>
      </c>
      <c r="H4" s="68"/>
    </row>
    <row r="5" spans="1:8" ht="18.899999999999999" customHeight="1" x14ac:dyDescent="0.25">
      <c r="A5" s="72" t="s">
        <v>273</v>
      </c>
      <c r="B5" s="83">
        <v>8.1459775999999998E-8</v>
      </c>
      <c r="H5" s="68"/>
    </row>
    <row r="6" spans="1:8" ht="18.899999999999999" customHeight="1" x14ac:dyDescent="0.25">
      <c r="A6" s="72" t="s">
        <v>277</v>
      </c>
      <c r="B6" s="83">
        <v>0.42749850620000002</v>
      </c>
      <c r="H6" s="68"/>
    </row>
    <row r="7" spans="1:8" ht="18.899999999999999" customHeight="1" x14ac:dyDescent="0.25">
      <c r="A7" s="72" t="s">
        <v>278</v>
      </c>
      <c r="B7" s="83">
        <v>0.49159592390000001</v>
      </c>
      <c r="H7" s="68"/>
    </row>
    <row r="8" spans="1:8" ht="18.899999999999999" customHeight="1" x14ac:dyDescent="0.25">
      <c r="A8" s="72" t="s">
        <v>274</v>
      </c>
      <c r="B8" s="83">
        <v>2.1356290000000001E-12</v>
      </c>
      <c r="H8" s="68"/>
    </row>
    <row r="9" spans="1:8" ht="18.899999999999999" customHeight="1" x14ac:dyDescent="0.25">
      <c r="A9" s="72" t="s">
        <v>275</v>
      </c>
      <c r="B9" s="83">
        <v>1.626006E-12</v>
      </c>
      <c r="H9" s="68"/>
    </row>
    <row r="10" spans="1:8" ht="18.899999999999999" customHeight="1" x14ac:dyDescent="0.25">
      <c r="A10" s="72" t="s">
        <v>276</v>
      </c>
      <c r="B10" s="83">
        <v>8.1464500000000003E-10</v>
      </c>
      <c r="H10" s="68"/>
    </row>
    <row r="11" spans="1:8" ht="18.899999999999999" customHeight="1" x14ac:dyDescent="0.25">
      <c r="A11" s="72" t="s">
        <v>279</v>
      </c>
      <c r="B11" s="83">
        <v>0.77587593119999998</v>
      </c>
      <c r="H11" s="68"/>
    </row>
    <row r="12" spans="1:8" ht="18.899999999999999" customHeight="1" x14ac:dyDescent="0.25">
      <c r="A12" s="72" t="s">
        <v>280</v>
      </c>
      <c r="B12" s="83">
        <v>0.51428208730000002</v>
      </c>
      <c r="H12" s="68"/>
    </row>
    <row r="13" spans="1:8" ht="18.899999999999999" customHeight="1" x14ac:dyDescent="0.25">
      <c r="A13" s="66" t="s">
        <v>473</v>
      </c>
      <c r="B13" s="111"/>
    </row>
    <row r="15" spans="1:8" ht="15.6" x14ac:dyDescent="0.3">
      <c r="A15" s="110" t="s">
        <v>472</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Data'!cabg_Feb_5_2013hjp_1</vt:lpstr>
      <vt:lpstr>'Raw Data'!cabg_Feb_5_2013hjp_1_1</vt:lpstr>
      <vt:lpstr>'Raw Data'!cabg_Feb_5_2013hjp_1_2</vt:lpstr>
      <vt:lpstr>'Raw Data'!cabg_Feb_5_2013hjp_1_3</vt:lpstr>
      <vt:lpstr>'Raw Data'!cath_Feb_5_2013hjp</vt:lpstr>
      <vt:lpstr>'Raw Data'!cath_Feb_5_2013hjp_1</vt:lpstr>
      <vt:lpstr>'Raw Data'!cath_Feb_5_2013hjp_2</vt:lpstr>
      <vt:lpstr>'Raw Data'!cath_Feb_5_2013hjp_3</vt:lpstr>
      <vt:lpstr>'Raw Data'!dementia_Feb_12_2013hjp</vt:lpstr>
      <vt:lpstr>'Raw Data'!dementia_Feb_12_2013hjp_1</vt:lpstr>
      <vt:lpstr>'Raw Data'!dementia_Feb_12_2013hjp_2</vt:lpstr>
      <vt:lpstr>'Raw Data'!dementia_Feb_12_2013hjp_3</vt:lpstr>
      <vt:lpstr>'Raw Data'!hip_replace_Feb_5_2013hjp</vt:lpstr>
      <vt:lpstr>'Raw Data'!hip_replace_Feb_5_2013hjp_1</vt:lpstr>
      <vt:lpstr>'Raw Data'!hip_replace_Feb_5_2013hjp_2</vt:lpstr>
      <vt:lpstr>'Raw Data'!hip_replace_Feb_5_2013hjp_3</vt:lpstr>
      <vt:lpstr>'Raw Data'!knee_replace_Feb_5_2013hjp</vt:lpstr>
      <vt:lpstr>'Raw Data'!knee_replace_Feb_5_2013hjp_1</vt:lpstr>
      <vt:lpstr>'Raw Data'!knee_replace_Feb_5_2013hjp_2</vt:lpstr>
      <vt:lpstr>'Raw Data'!knee_replace_Feb_5_2013hjp_3</vt:lpstr>
      <vt:lpstr>'Raw Data'!pci_Feb_5_2013hjp</vt:lpstr>
      <vt:lpstr>'Raw Data'!pci_Feb_5_2013hjp_1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RHA-Chapter9-Dental-Extract-Rates</dc:title>
  <dc:creator>rodm</dc:creator>
  <cp:lastModifiedBy>Lindsey Dahl</cp:lastModifiedBy>
  <cp:lastPrinted>2024-06-05T19:11:10Z</cp:lastPrinted>
  <dcterms:created xsi:type="dcterms:W3CDTF">2012-06-19T01:21:24Z</dcterms:created>
  <dcterms:modified xsi:type="dcterms:W3CDTF">2025-12-05T03:19:24Z</dcterms:modified>
</cp:coreProperties>
</file>